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24226"/>
  <mc:AlternateContent xmlns:mc="http://schemas.openxmlformats.org/markup-compatibility/2006">
    <mc:Choice Requires="x15">
      <x15ac:absPath xmlns:x15ac="http://schemas.microsoft.com/office/spreadsheetml/2010/11/ac" url="U:\osr\annuals\"/>
    </mc:Choice>
  </mc:AlternateContent>
  <xr:revisionPtr revIDLastSave="0" documentId="8_{417154A4-8F30-4D6F-AF13-D55F6C042119}" xr6:coauthVersionLast="47" xr6:coauthVersionMax="47" xr10:uidLastSave="{00000000-0000-0000-0000-000000000000}"/>
  <bookViews>
    <workbookView xWindow="-120" yWindow="-120" windowWidth="16440" windowHeight="28320" xr2:uid="{00000000-000D-0000-FFFF-FFFF00000000}"/>
  </bookViews>
  <sheets>
    <sheet name="Tab_List" sheetId="84" r:id="rId1"/>
    <sheet name="Tab_1.asp" sheetId="2" r:id="rId2"/>
    <sheet name="Tab_US.asp" sheetId="47" r:id="rId3"/>
    <sheet name="AbortionRates.asp" sheetId="74" r:id="rId4"/>
    <sheet name="AbortionNos.asp" sheetId="73" r:id="rId5"/>
    <sheet name="Tab_A.asp" sheetId="35" r:id="rId6"/>
    <sheet name="Tab_C.asp" sheetId="41" r:id="rId7"/>
    <sheet name="Tab_B.asp" sheetId="46" r:id="rId8"/>
    <sheet name="AbortChar.asp" sheetId="58" r:id="rId9"/>
    <sheet name="Tab_D.asp" sheetId="44" r:id="rId10"/>
    <sheet name="AbortionRatesByAge.asp" sheetId="76" r:id="rId11"/>
    <sheet name="Tab_2A.asp" sheetId="3" r:id="rId12"/>
    <sheet name="Tab_3.asp" sheetId="82" r:id="rId13"/>
    <sheet name="Tab_3A.asp" sheetId="31" r:id="rId14"/>
    <sheet name="Tab_5.asp" sheetId="77" r:id="rId15"/>
    <sheet name="Tab_6.asp" sheetId="66" r:id="rId16"/>
    <sheet name="Tab_7.asp" sheetId="67" r:id="rId17"/>
    <sheet name="Tab_9.asp" sheetId="56" r:id="rId18"/>
    <sheet name="PaymentSource.asp" sheetId="48" r:id="rId19"/>
    <sheet name="AbortRace.asp" sheetId="71" r:id="rId20"/>
    <sheet name="MaritalRace.asp" sheetId="70" r:id="rId21"/>
    <sheet name="PrevSponAbort.asp" sheetId="62" r:id="rId22"/>
    <sheet name="PaymentRace.asp" sheetId="63" r:id="rId23"/>
    <sheet name="AgeRace.asp" sheetId="64" r:id="rId24"/>
    <sheet name="Tab_4A.asp" sheetId="6" r:id="rId25"/>
    <sheet name="PrevAbortRace.asp" sheetId="78" r:id="rId26"/>
    <sheet name="Tab_8.asp" sheetId="69" r:id="rId27"/>
    <sheet name="Tab_E.asp" sheetId="45" r:id="rId28"/>
    <sheet name="Tab_15.asp" sheetId="32" r:id="rId29"/>
    <sheet name="Tab_16.asp" sheetId="33" r:id="rId30"/>
    <sheet name="AgeWeeks.asp" sheetId="75" r:id="rId31"/>
    <sheet name="Tab_10.asp" sheetId="34" r:id="rId32"/>
    <sheet name="Tab_11.asp" sheetId="28" r:id="rId33"/>
    <sheet name="Tab_12.asp" sheetId="14" r:id="rId34"/>
    <sheet name="PregConfirm.asp" sheetId="49" r:id="rId35"/>
    <sheet name="Tab_13.asp" sheetId="29" r:id="rId36"/>
    <sheet name="Tab_23.asp" sheetId="54" r:id="rId37"/>
    <sheet name="SubCTotal" sheetId="59" r:id="rId38"/>
    <sheet name="SubCAbortChar.asp" sheetId="60" r:id="rId39"/>
    <sheet name="StateOfRes.asp" sheetId="85" r:id="rId40"/>
    <sheet name="CountyOfFac.asp" sheetId="86" r:id="rId41"/>
    <sheet name="Figure 1" sheetId="79" r:id="rId42"/>
    <sheet name="Figure 2" sheetId="80" r:id="rId43"/>
    <sheet name="Figure 3" sheetId="81" r:id="rId44"/>
    <sheet name="H" sheetId="8" state="hidden" r:id="rId45"/>
    <sheet name="J" sheetId="10" state="hidden" r:id="rId46"/>
    <sheet name="O" sheetId="15" state="hidden" r:id="rId47"/>
    <sheet name="P" sheetId="16" state="hidden" r:id="rId48"/>
    <sheet name="Q" sheetId="17" state="hidden" r:id="rId49"/>
    <sheet name="R" sheetId="18" state="hidden" r:id="rId50"/>
    <sheet name="S" sheetId="19" state="hidden" r:id="rId51"/>
  </sheets>
  <definedNames>
    <definedName name="\A" localSheetId="8">AbortChar.asp!$AJ$2</definedName>
    <definedName name="\A" localSheetId="7">Tab_B.asp!$M$2</definedName>
    <definedName name="\A">#REF!</definedName>
    <definedName name="\S" localSheetId="8">AbortChar.asp!#REF!</definedName>
    <definedName name="\S" localSheetId="7">Tab_B.asp!$M$10</definedName>
    <definedName name="\S">#REF!</definedName>
    <definedName name="\X" localSheetId="8">AbortChar.asp!$AJ$15</definedName>
    <definedName name="\X" localSheetId="7">Tab_B.asp!$M$8</definedName>
    <definedName name="\X">#REF!</definedName>
    <definedName name="\Z" localSheetId="8">AbortChar.asp!$AJ$5</definedName>
    <definedName name="\Z" localSheetId="7">Tab_B.asp!$M$5</definedName>
    <definedName name="\Z">#REF!</definedName>
    <definedName name="AUTHOR" localSheetId="8">AbortChar.asp!$AH$31</definedName>
    <definedName name="AUTHOR" localSheetId="7">Tab_B.asp!$L$13</definedName>
    <definedName name="AUTHOR">#REF!</definedName>
    <definedName name="_xlnm.Print_Area" localSheetId="8">AbortChar.asp!$A$1:$AA$41</definedName>
    <definedName name="_xlnm.Print_Area" localSheetId="19">AbortRace.asp!$A$1:$C$17</definedName>
    <definedName name="_xlnm.Print_Area" localSheetId="23">AgeRace.asp!$A$1:$L$21</definedName>
    <definedName name="_xlnm.Print_Area" localSheetId="30">AgeWeeks.asp!$A$1:$N$25</definedName>
    <definedName name="_xlnm.Print_Area" localSheetId="20">MaritalRace.asp!$A$1:$F$21</definedName>
    <definedName name="_xlnm.Print_Area" localSheetId="22">PaymentRace.asp!$A$1:$F$19</definedName>
    <definedName name="_xlnm.Print_Area" localSheetId="18">PaymentSource.asp!$A$1:$H$17</definedName>
    <definedName name="_xlnm.Print_Area" localSheetId="34">PregConfirm.asp!$A$1:$N$28</definedName>
    <definedName name="_xlnm.Print_Area" localSheetId="21">PrevSponAbort.asp!$A$1:$H$20</definedName>
    <definedName name="_xlnm.Print_Area" localSheetId="38">SubCAbortChar.asp!$A$1:$E$33</definedName>
    <definedName name="_xlnm.Print_Area" localSheetId="37">SubCTotal!$A$1:$E$31</definedName>
    <definedName name="_xlnm.Print_Area" localSheetId="1">Tab_1.asp!$B$1:$G$38</definedName>
    <definedName name="_xlnm.Print_Area" localSheetId="31">Tab_10.asp!$A$1:$M$26</definedName>
    <definedName name="_xlnm.Print_Area" localSheetId="32">Tab_11.asp!$A$1:$L$20</definedName>
    <definedName name="_xlnm.Print_Area" localSheetId="33">Tab_12.asp!$A$1:$L$23</definedName>
    <definedName name="_xlnm.Print_Area" localSheetId="35">Tab_13.asp!$A$1:$F$32</definedName>
    <definedName name="_xlnm.Print_Area" localSheetId="28">Tab_15.asp!$A$1:$D$16</definedName>
    <definedName name="_xlnm.Print_Area" localSheetId="29">Tab_16.asp!$A$1:$F$19</definedName>
    <definedName name="_xlnm.Print_Area" localSheetId="36">Tab_23.asp!$A$1:$E$33</definedName>
    <definedName name="_xlnm.Print_Area" localSheetId="11">Tab_2A.asp!$A$1:$H$93</definedName>
    <definedName name="_xlnm.Print_Area" localSheetId="13">Tab_3A.asp!$A$1:$H$29</definedName>
    <definedName name="_xlnm.Print_Area" localSheetId="24">Tab_4A.asp!$A$2:$E$92</definedName>
    <definedName name="_xlnm.Print_Area" localSheetId="15">Tab_6.asp!$A$1:$F$19</definedName>
    <definedName name="_xlnm.Print_Area" localSheetId="16">Tab_7.asp!$A$1:$R$23</definedName>
    <definedName name="_xlnm.Print_Area" localSheetId="26">Tab_8.asp!$A$1:$N$14</definedName>
    <definedName name="_xlnm.Print_Area" localSheetId="17">Tab_9.asp!$A$1:$J$21</definedName>
    <definedName name="_xlnm.Print_Area" localSheetId="5">Tab_A.asp!$A$1:$F$52</definedName>
    <definedName name="_xlnm.Print_Area" localSheetId="7">Tab_B.asp!$A$2:$W$40</definedName>
    <definedName name="_xlnm.Print_Area" localSheetId="6">Tab_C.asp!$A$1:$E$58</definedName>
    <definedName name="_xlnm.Print_Area" localSheetId="9">Tab_D.asp!$A$1:$J$52</definedName>
    <definedName name="_xlnm.Print_Area" localSheetId="27">Tab_E.asp!$A$2:$J$58</definedName>
    <definedName name="_xlnm.Print_Area" localSheetId="2">Tab_US.asp!$A$2:$I$50</definedName>
  </definedNames>
  <calcPr calcId="191029" fullPrecision="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 i="86" l="1"/>
  <c r="C5" i="86"/>
  <c r="E8" i="8"/>
  <c r="F8" i="8"/>
  <c r="G8" i="8"/>
  <c r="H8" i="8"/>
  <c r="I8" i="8"/>
  <c r="J8" i="8"/>
  <c r="D8" i="8"/>
  <c r="C12" i="8"/>
  <c r="C14" i="8"/>
  <c r="C16" i="8"/>
  <c r="C18" i="8"/>
  <c r="C20" i="8"/>
  <c r="C22" i="8"/>
  <c r="C24" i="8"/>
  <c r="C10" i="8"/>
  <c r="C8" i="8"/>
  <c r="B77" i="8"/>
  <c r="B62" i="8"/>
  <c r="B63" i="8"/>
  <c r="B65" i="8"/>
  <c r="B66" i="8"/>
  <c r="B68" i="8"/>
  <c r="B70" i="8"/>
  <c r="B73" i="8"/>
  <c r="B75" i="8"/>
  <c r="J60" i="8"/>
  <c r="I60" i="8"/>
  <c r="H60" i="8"/>
  <c r="G60" i="8"/>
  <c r="F60" i="8"/>
  <c r="E60" i="8"/>
  <c r="D60" i="8"/>
  <c r="A29" i="8"/>
  <c r="C17" i="10"/>
  <c r="C16" i="10"/>
  <c r="C15" i="10"/>
  <c r="C14" i="10"/>
  <c r="C13" i="10"/>
  <c r="C12" i="10"/>
  <c r="C11" i="10"/>
  <c r="C9" i="10"/>
  <c r="D9" i="10"/>
  <c r="E9" i="10"/>
  <c r="F9" i="10"/>
  <c r="G9" i="10"/>
  <c r="H42" i="10"/>
  <c r="B42" i="10"/>
  <c r="H34" i="10"/>
  <c r="H11" i="10"/>
  <c r="H35" i="10"/>
  <c r="H12" i="10"/>
  <c r="H36" i="10"/>
  <c r="B36" i="10"/>
  <c r="H37" i="10"/>
  <c r="B37" i="10"/>
  <c r="H38" i="10"/>
  <c r="B38" i="10"/>
  <c r="H39" i="10"/>
  <c r="B39" i="10"/>
  <c r="H40" i="10"/>
  <c r="H17" i="10"/>
  <c r="G32" i="10"/>
  <c r="F32" i="10"/>
  <c r="E32" i="10"/>
  <c r="D32" i="10"/>
  <c r="J32" i="10"/>
  <c r="I32" i="10"/>
  <c r="B21" i="10"/>
  <c r="A21" i="10"/>
  <c r="C40" i="15"/>
  <c r="C30" i="15"/>
  <c r="D30" i="15"/>
  <c r="B40" i="15"/>
  <c r="B19" i="15"/>
  <c r="C39" i="15"/>
  <c r="B39" i="15"/>
  <c r="B18" i="15"/>
  <c r="C38" i="15"/>
  <c r="B38" i="15"/>
  <c r="B17" i="15"/>
  <c r="C37" i="15"/>
  <c r="B37" i="15"/>
  <c r="B15" i="15"/>
  <c r="C36" i="15"/>
  <c r="D36" i="15"/>
  <c r="D14" i="15"/>
  <c r="B36" i="15"/>
  <c r="B14" i="15"/>
  <c r="C35" i="15"/>
  <c r="B35" i="15"/>
  <c r="B13" i="15"/>
  <c r="C34" i="15"/>
  <c r="C11" i="15"/>
  <c r="B34" i="15"/>
  <c r="B11" i="15"/>
  <c r="C33" i="15"/>
  <c r="B33" i="15"/>
  <c r="B10" i="15"/>
  <c r="C32" i="15"/>
  <c r="B32" i="15"/>
  <c r="B9" i="15"/>
  <c r="B25" i="15"/>
  <c r="A25" i="15"/>
  <c r="B7" i="15"/>
  <c r="B44" i="16"/>
  <c r="F44" i="16"/>
  <c r="F18" i="16"/>
  <c r="B42" i="16"/>
  <c r="C16" i="16"/>
  <c r="B41" i="16"/>
  <c r="F41" i="16"/>
  <c r="F15" i="16"/>
  <c r="B40" i="16"/>
  <c r="F40" i="16"/>
  <c r="B39" i="16"/>
  <c r="F39" i="16"/>
  <c r="B38" i="16"/>
  <c r="F38" i="16"/>
  <c r="B37" i="16"/>
  <c r="B36" i="16"/>
  <c r="F36" i="16"/>
  <c r="E34" i="16"/>
  <c r="E8" i="16"/>
  <c r="C34" i="16"/>
  <c r="B24" i="16"/>
  <c r="A24" i="16"/>
  <c r="E18" i="16"/>
  <c r="B18" i="16"/>
  <c r="B17" i="16"/>
  <c r="E16" i="16"/>
  <c r="B16" i="16"/>
  <c r="E15" i="16"/>
  <c r="B15" i="16"/>
  <c r="E14" i="16"/>
  <c r="B14" i="16"/>
  <c r="E13" i="16"/>
  <c r="B13" i="16"/>
  <c r="E12" i="16"/>
  <c r="B12" i="16"/>
  <c r="E11" i="16"/>
  <c r="B11" i="16"/>
  <c r="E10" i="16"/>
  <c r="B10" i="16"/>
  <c r="B8" i="16"/>
  <c r="B44" i="17"/>
  <c r="B43" i="17"/>
  <c r="B42" i="17"/>
  <c r="F42" i="17"/>
  <c r="B41" i="17"/>
  <c r="F41" i="17"/>
  <c r="B40" i="17"/>
  <c r="C11" i="17"/>
  <c r="B39" i="17"/>
  <c r="C10" i="17"/>
  <c r="E38" i="17"/>
  <c r="E8" i="17"/>
  <c r="C38" i="17"/>
  <c r="B24" i="17"/>
  <c r="A24" i="17"/>
  <c r="E16" i="17"/>
  <c r="B16" i="17"/>
  <c r="E14" i="17"/>
  <c r="B14" i="17"/>
  <c r="E13" i="17"/>
  <c r="B13" i="17"/>
  <c r="E12" i="17"/>
  <c r="B12" i="17"/>
  <c r="E11" i="17"/>
  <c r="B11" i="17"/>
  <c r="E10" i="17"/>
  <c r="B10" i="17"/>
  <c r="B8" i="17"/>
  <c r="B56" i="18"/>
  <c r="C44" i="18"/>
  <c r="B55" i="18"/>
  <c r="C43" i="18"/>
  <c r="B52" i="18"/>
  <c r="C39" i="18"/>
  <c r="C14" i="18"/>
  <c r="B51" i="18"/>
  <c r="C36" i="18"/>
  <c r="B50" i="18"/>
  <c r="C35" i="18"/>
  <c r="C10" i="18"/>
  <c r="E49" i="18"/>
  <c r="C49" i="18"/>
  <c r="B49" i="18"/>
  <c r="C33" i="18"/>
  <c r="C8" i="18"/>
  <c r="E44" i="18"/>
  <c r="E19" i="18"/>
  <c r="E43" i="18"/>
  <c r="E18" i="18"/>
  <c r="E41" i="18"/>
  <c r="E16" i="18"/>
  <c r="C41" i="18"/>
  <c r="C16" i="18"/>
  <c r="E40" i="18"/>
  <c r="E15" i="18"/>
  <c r="C40" i="18"/>
  <c r="C15" i="18"/>
  <c r="E39" i="18"/>
  <c r="E37" i="18"/>
  <c r="E12" i="18"/>
  <c r="C37" i="18"/>
  <c r="C12" i="18"/>
  <c r="E36" i="18"/>
  <c r="E11" i="18"/>
  <c r="E35" i="18"/>
  <c r="E10" i="18"/>
  <c r="E32" i="18"/>
  <c r="C32" i="18"/>
  <c r="B32" i="18"/>
  <c r="B28" i="18"/>
  <c r="A28" i="18"/>
  <c r="B19" i="18"/>
  <c r="B18" i="18"/>
  <c r="F16" i="18"/>
  <c r="B16" i="18"/>
  <c r="F15" i="18"/>
  <c r="B15" i="18"/>
  <c r="B14" i="18"/>
  <c r="F12" i="18"/>
  <c r="B12" i="18"/>
  <c r="B11" i="18"/>
  <c r="B10" i="18"/>
  <c r="B8" i="18"/>
  <c r="B67" i="19"/>
  <c r="C51" i="19"/>
  <c r="B66" i="19"/>
  <c r="C50" i="19"/>
  <c r="C22" i="19"/>
  <c r="B65" i="19"/>
  <c r="C49" i="19"/>
  <c r="C20" i="19"/>
  <c r="B63" i="19"/>
  <c r="C47" i="19"/>
  <c r="B60" i="19"/>
  <c r="C44" i="19"/>
  <c r="C13" i="19"/>
  <c r="B58" i="19"/>
  <c r="E57" i="19"/>
  <c r="C57" i="19"/>
  <c r="E41" i="19"/>
  <c r="E51" i="19"/>
  <c r="B51" i="19"/>
  <c r="E50" i="19"/>
  <c r="E22" i="19"/>
  <c r="B50" i="19"/>
  <c r="B22" i="19"/>
  <c r="E49" i="19"/>
  <c r="E20" i="19"/>
  <c r="B49" i="19"/>
  <c r="B20" i="19"/>
  <c r="B48" i="19"/>
  <c r="B19" i="19"/>
  <c r="E47" i="19"/>
  <c r="E17" i="19"/>
  <c r="B47" i="19"/>
  <c r="B17" i="19"/>
  <c r="B46" i="19"/>
  <c r="B16" i="19"/>
  <c r="B45" i="19"/>
  <c r="B15" i="19"/>
  <c r="E44" i="19"/>
  <c r="E13" i="19"/>
  <c r="B44" i="19"/>
  <c r="B13" i="19"/>
  <c r="B43" i="19"/>
  <c r="B12" i="19"/>
  <c r="E42" i="19"/>
  <c r="E10" i="19"/>
  <c r="B42" i="19"/>
  <c r="B10" i="19"/>
  <c r="B41" i="19"/>
  <c r="B8" i="19"/>
  <c r="E40" i="19"/>
  <c r="C40" i="19"/>
  <c r="B40" i="19"/>
  <c r="B29" i="19"/>
  <c r="A29" i="19"/>
  <c r="F22" i="19"/>
  <c r="C14" i="16"/>
  <c r="C15" i="15"/>
  <c r="E8" i="19"/>
  <c r="F37" i="16"/>
  <c r="C42" i="19"/>
  <c r="C10" i="19"/>
  <c r="C11" i="16"/>
  <c r="C13" i="15"/>
  <c r="C18" i="18"/>
  <c r="B35" i="10"/>
  <c r="F44" i="17"/>
  <c r="C16" i="17"/>
  <c r="C10" i="15"/>
  <c r="E33" i="18"/>
  <c r="F33" i="18"/>
  <c r="F39" i="17"/>
  <c r="H13" i="10"/>
  <c r="D40" i="15"/>
  <c r="D19" i="15"/>
  <c r="D34" i="15"/>
  <c r="D37" i="15"/>
  <c r="D15" i="15"/>
  <c r="D33" i="15"/>
  <c r="D10" i="15"/>
  <c r="D38" i="15"/>
  <c r="D17" i="15"/>
  <c r="B40" i="10"/>
  <c r="D35" i="15"/>
  <c r="C15" i="16"/>
  <c r="H16" i="10"/>
  <c r="D13" i="15"/>
  <c r="F42" i="16"/>
  <c r="F16" i="16"/>
  <c r="F42" i="19"/>
  <c r="F10" i="19"/>
  <c r="F44" i="19"/>
  <c r="F13" i="19"/>
  <c r="H14" i="10"/>
  <c r="C18" i="16"/>
  <c r="C31" i="15"/>
  <c r="D31" i="15"/>
  <c r="B38" i="17"/>
  <c r="C8" i="17"/>
  <c r="B34" i="16"/>
  <c r="F34" i="16"/>
  <c r="C19" i="15"/>
  <c r="F40" i="17"/>
  <c r="C14" i="15"/>
  <c r="F51" i="19"/>
  <c r="F43" i="18"/>
  <c r="F18" i="18"/>
  <c r="C13" i="16"/>
  <c r="F11" i="16"/>
  <c r="F10" i="17"/>
  <c r="F13" i="16"/>
  <c r="C19" i="18"/>
  <c r="F44" i="18"/>
  <c r="F19" i="18"/>
  <c r="C7" i="15"/>
  <c r="C11" i="18"/>
  <c r="F36" i="18"/>
  <c r="F11" i="18"/>
  <c r="F8" i="16"/>
  <c r="D32" i="15"/>
  <c r="C14" i="17"/>
  <c r="C9" i="15"/>
  <c r="H15" i="10"/>
  <c r="B60" i="8"/>
  <c r="C68" i="8"/>
  <c r="C10" i="16"/>
  <c r="H32" i="10"/>
  <c r="C17" i="15"/>
  <c r="F43" i="17"/>
  <c r="F14" i="17"/>
  <c r="B57" i="19"/>
  <c r="C41" i="19"/>
  <c r="C8" i="19"/>
  <c r="F10" i="16"/>
  <c r="F39" i="18"/>
  <c r="E14" i="18"/>
  <c r="F14" i="18"/>
  <c r="C12" i="17"/>
  <c r="F12" i="17"/>
  <c r="F12" i="16"/>
  <c r="F16" i="17"/>
  <c r="D11" i="15"/>
  <c r="F11" i="17"/>
  <c r="F14" i="16"/>
  <c r="F13" i="17"/>
  <c r="D39" i="15"/>
  <c r="C18" i="15"/>
  <c r="F41" i="19"/>
  <c r="F8" i="19"/>
  <c r="F49" i="19"/>
  <c r="F20" i="19"/>
  <c r="E8" i="18"/>
  <c r="F8" i="18"/>
  <c r="C13" i="17"/>
  <c r="B34" i="10"/>
  <c r="C62" i="8"/>
  <c r="C77" i="8"/>
  <c r="F47" i="19"/>
  <c r="F17" i="19"/>
  <c r="C17" i="19"/>
  <c r="C12" i="16"/>
  <c r="F35" i="18"/>
  <c r="F10" i="18"/>
  <c r="D61" i="8"/>
  <c r="C75" i="8"/>
  <c r="C8" i="16"/>
  <c r="C63" i="8"/>
  <c r="C61" i="8"/>
  <c r="C66" i="8"/>
  <c r="D7" i="15"/>
  <c r="C65" i="8"/>
  <c r="F38" i="17"/>
  <c r="F8" i="17"/>
  <c r="F61" i="8"/>
  <c r="E61" i="8"/>
  <c r="H61" i="8"/>
  <c r="G61" i="8"/>
  <c r="C70" i="8"/>
  <c r="J61" i="8"/>
  <c r="C73" i="8"/>
  <c r="I61" i="8"/>
  <c r="D9" i="15"/>
  <c r="C34" i="10"/>
  <c r="B32" i="10"/>
  <c r="D18" i="15"/>
  <c r="C33" i="10"/>
  <c r="C35" i="10"/>
  <c r="F33" i="10"/>
  <c r="D33" i="10"/>
  <c r="C38" i="10"/>
  <c r="C36" i="10"/>
  <c r="C39" i="10"/>
  <c r="C42" i="10"/>
  <c r="C37" i="10"/>
  <c r="E33" i="10"/>
  <c r="G33" i="10"/>
  <c r="C40" i="10"/>
  <c r="H33" i="10"/>
  <c r="H9" i="10"/>
</calcChain>
</file>

<file path=xl/sharedStrings.xml><?xml version="1.0" encoding="utf-8"?>
<sst xmlns="http://schemas.openxmlformats.org/spreadsheetml/2006/main" count="2424" uniqueCount="1031">
  <si>
    <t>Gogebic</t>
  </si>
  <si>
    <t>Grand Traverse</t>
  </si>
  <si>
    <t>Gratiot</t>
  </si>
  <si>
    <t>Hillsdale</t>
  </si>
  <si>
    <t>Houghton</t>
  </si>
  <si>
    <t>Huron</t>
  </si>
  <si>
    <t>Ingham</t>
  </si>
  <si>
    <t>Ionia</t>
  </si>
  <si>
    <t>Iosco</t>
  </si>
  <si>
    <t>Iron</t>
  </si>
  <si>
    <t>Isabella</t>
  </si>
  <si>
    <t>Jackson</t>
  </si>
  <si>
    <t>Kalamazoo</t>
  </si>
  <si>
    <t>Kalkaska</t>
  </si>
  <si>
    <t>Kent</t>
  </si>
  <si>
    <t>Keweenaw</t>
  </si>
  <si>
    <t>Lake</t>
  </si>
  <si>
    <t>Lapeer</t>
  </si>
  <si>
    <t>Leelanau</t>
  </si>
  <si>
    <t>Lenawee</t>
  </si>
  <si>
    <t>Livingston</t>
  </si>
  <si>
    <t>Luce</t>
  </si>
  <si>
    <t>Mackinac</t>
  </si>
  <si>
    <t>Macomb</t>
  </si>
  <si>
    <t>Manistee</t>
  </si>
  <si>
    <t>Marquette</t>
  </si>
  <si>
    <t>Mason</t>
  </si>
  <si>
    <t>Mecosta</t>
  </si>
  <si>
    <t>Menominee</t>
  </si>
  <si>
    <t>Midland</t>
  </si>
  <si>
    <t>Missaukee</t>
  </si>
  <si>
    <t>Monroe</t>
  </si>
  <si>
    <t>Montcalm</t>
  </si>
  <si>
    <t>Montmorency</t>
  </si>
  <si>
    <t>Muskegon</t>
  </si>
  <si>
    <t>Newaygo</t>
  </si>
  <si>
    <t>Oakland</t>
  </si>
  <si>
    <t>Oceana</t>
  </si>
  <si>
    <t>Ogemaw</t>
  </si>
  <si>
    <t>Ontonagon</t>
  </si>
  <si>
    <t>Osceola</t>
  </si>
  <si>
    <t>Oscoda</t>
  </si>
  <si>
    <t>Otsego</t>
  </si>
  <si>
    <t>Ottawa</t>
  </si>
  <si>
    <t>Presque Isle</t>
  </si>
  <si>
    <t>Roscommon</t>
  </si>
  <si>
    <t>Saginaw</t>
  </si>
  <si>
    <t>Sanilac</t>
  </si>
  <si>
    <t>Schoolcraft</t>
  </si>
  <si>
    <t>Shiawassee</t>
  </si>
  <si>
    <t>Tuscola</t>
  </si>
  <si>
    <t>Van Buren</t>
  </si>
  <si>
    <t>Washtenaw</t>
  </si>
  <si>
    <t>Wayne</t>
  </si>
  <si>
    <t>Wexford</t>
  </si>
  <si>
    <t>Freestanding or Hospital Satellite Clinic</t>
  </si>
  <si>
    <t xml:space="preserve">     Medical (Non-Surgical)</t>
  </si>
  <si>
    <t>Medical (non-surgical)</t>
  </si>
  <si>
    <t>30 Years or Older</t>
  </si>
  <si>
    <t>25 - 29 Years</t>
  </si>
  <si>
    <t>20 - 24 Years</t>
  </si>
  <si>
    <t>Under 20 Years</t>
  </si>
  <si>
    <t>Percent of All Occurrences</t>
  </si>
  <si>
    <t>All Reported Occurrences</t>
  </si>
  <si>
    <t>Facility Type:</t>
  </si>
  <si>
    <t>Ratio per 1,000 Occurrences</t>
  </si>
  <si>
    <t>Hysterectomy/Hysterotomy</t>
  </si>
  <si>
    <t>1991</t>
  </si>
  <si>
    <t>1992</t>
  </si>
  <si>
    <t>1994</t>
  </si>
  <si>
    <t xml:space="preserve">VANBUREN </t>
  </si>
  <si>
    <t>Previous Induced Abortion</t>
  </si>
  <si>
    <t>Under 5</t>
  </si>
  <si>
    <t xml:space="preserve"> 5 - 8</t>
  </si>
  <si>
    <t>21 - 24</t>
  </si>
  <si>
    <t>25 - 28</t>
  </si>
  <si>
    <t>Over 28</t>
  </si>
  <si>
    <t>Source of Payment</t>
  </si>
  <si>
    <t>Method to Confirm Pregnancy</t>
  </si>
  <si>
    <t>Home Urine Test</t>
  </si>
  <si>
    <t>Clinical Lab Urine Test</t>
  </si>
  <si>
    <t>Clinical Lab Blood Test</t>
  </si>
  <si>
    <t>Not Tested</t>
  </si>
  <si>
    <t>Total Abortions</t>
  </si>
  <si>
    <t>Weight of Fetus</t>
  </si>
  <si>
    <t>Type of Immediate Complication</t>
  </si>
  <si>
    <t>Previous Pregnancies Carried to Term</t>
  </si>
  <si>
    <t>Had a Previous Term Pregnancy</t>
  </si>
  <si>
    <t>Marital Status: Not Married</t>
  </si>
  <si>
    <t>Note:  Term pregnancies are those which lasted 37 weeks or longer, regardless of the outcome.</t>
  </si>
  <si>
    <t xml:space="preserve">  All Ages</t>
  </si>
  <si>
    <t xml:space="preserve">    20 - 24</t>
  </si>
  <si>
    <t xml:space="preserve">    25 - 29</t>
  </si>
  <si>
    <t xml:space="preserve">    30 - 34</t>
  </si>
  <si>
    <t xml:space="preserve">    35 - 39</t>
  </si>
  <si>
    <t xml:space="preserve">    40 or Older</t>
  </si>
  <si>
    <t>Self Pay</t>
  </si>
  <si>
    <t>Physician</t>
  </si>
  <si>
    <t>Self</t>
  </si>
  <si>
    <t>Friend or Family</t>
  </si>
  <si>
    <t>Clergy</t>
  </si>
  <si>
    <t>Health Department</t>
  </si>
  <si>
    <t>Family Planning Agency</t>
  </si>
  <si>
    <t>Reported Abortions</t>
  </si>
  <si>
    <t xml:space="preserve">JACKSON </t>
  </si>
  <si>
    <t>Reported Abortion Ratio</t>
  </si>
  <si>
    <t>Under 20 Yrs.</t>
  </si>
  <si>
    <t>20  - 24 Years</t>
  </si>
  <si>
    <t>30 Years +</t>
  </si>
  <si>
    <t>Had Previous Term Pregnancy</t>
  </si>
  <si>
    <t>Age of Woman:</t>
  </si>
  <si>
    <t>Weeks of Gestation:</t>
  </si>
  <si>
    <t>12 Weeks or Less</t>
  </si>
  <si>
    <t>Principal Procedure Used:</t>
  </si>
  <si>
    <t>Characteristics of Occurrences</t>
  </si>
  <si>
    <t xml:space="preserve"> Insurance</t>
  </si>
  <si>
    <t xml:space="preserve">Other </t>
  </si>
  <si>
    <t>Ultrasound</t>
  </si>
  <si>
    <t>Source of Referral</t>
  </si>
  <si>
    <t>Area of Residence</t>
  </si>
  <si>
    <t>Presence of Immediate Complication(s)</t>
  </si>
  <si>
    <t>Note:  Reports with unknown age of woman are included in "All Ages" row only.  Reports with unknown marital status are included in "Total" column only.</t>
  </si>
  <si>
    <t>Presence of Subsequent Complication(s)</t>
  </si>
  <si>
    <t>All Reported Resident Abortions</t>
  </si>
  <si>
    <t>Age of Women</t>
  </si>
  <si>
    <t>Note:  Term pregnancies are those which lasted 37 weeks or longer, regardless of the outcome.  Reports with term pregnancies not reported are included in the "Total" column only.  Reports with marital status not reported are included in the "Total" row only.</t>
  </si>
  <si>
    <t xml:space="preserve">ALCONA </t>
  </si>
  <si>
    <t xml:space="preserve">ALGER </t>
  </si>
  <si>
    <t xml:space="preserve">ALLEGAN </t>
  </si>
  <si>
    <t xml:space="preserve">ALPENA </t>
  </si>
  <si>
    <t xml:space="preserve">ANTRIM </t>
  </si>
  <si>
    <t xml:space="preserve">ARENAC </t>
  </si>
  <si>
    <t xml:space="preserve">BARAGA </t>
  </si>
  <si>
    <t xml:space="preserve">BARRY </t>
  </si>
  <si>
    <t xml:space="preserve">BAY </t>
  </si>
  <si>
    <t xml:space="preserve">BENZIE </t>
  </si>
  <si>
    <t xml:space="preserve">BRANCH </t>
  </si>
  <si>
    <t xml:space="preserve">CALHOUN </t>
  </si>
  <si>
    <t xml:space="preserve">CASS </t>
  </si>
  <si>
    <t xml:space="preserve">CHARLEVOIX </t>
  </si>
  <si>
    <t xml:space="preserve">CHEBOYGAN </t>
  </si>
  <si>
    <t xml:space="preserve">CHIPPEWA </t>
  </si>
  <si>
    <t xml:space="preserve">CLARE </t>
  </si>
  <si>
    <t xml:space="preserve">CLINTON </t>
  </si>
  <si>
    <t xml:space="preserve">CRAWFORD </t>
  </si>
  <si>
    <t xml:space="preserve">DELTA </t>
  </si>
  <si>
    <t xml:space="preserve">DICKINSON </t>
  </si>
  <si>
    <t xml:space="preserve">EATON </t>
  </si>
  <si>
    <t xml:space="preserve">EMMET </t>
  </si>
  <si>
    <t xml:space="preserve">GENESEE </t>
  </si>
  <si>
    <t xml:space="preserve">GLADWIN </t>
  </si>
  <si>
    <t xml:space="preserve">GRANDTRAVERSE </t>
  </si>
  <si>
    <t xml:space="preserve">GRATIOT </t>
  </si>
  <si>
    <t xml:space="preserve">HILLSDALE </t>
  </si>
  <si>
    <t xml:space="preserve">HOUGHTON </t>
  </si>
  <si>
    <t xml:space="preserve">HURON </t>
  </si>
  <si>
    <t xml:space="preserve">IONIA </t>
  </si>
  <si>
    <t xml:space="preserve">IOSCO </t>
  </si>
  <si>
    <t xml:space="preserve">ISABELLA </t>
  </si>
  <si>
    <t xml:space="preserve">KALKASKA </t>
  </si>
  <si>
    <t xml:space="preserve">KEWEENAW </t>
  </si>
  <si>
    <t xml:space="preserve">LAKE </t>
  </si>
  <si>
    <t xml:space="preserve">LAPEER </t>
  </si>
  <si>
    <t xml:space="preserve">LEELANAU </t>
  </si>
  <si>
    <t xml:space="preserve">LENAWEE </t>
  </si>
  <si>
    <t xml:space="preserve">LIVINGSTON </t>
  </si>
  <si>
    <t xml:space="preserve">LUCE </t>
  </si>
  <si>
    <t xml:space="preserve">MACKINAC </t>
  </si>
  <si>
    <t xml:space="preserve">MACOMB </t>
  </si>
  <si>
    <t xml:space="preserve">MANISTEE </t>
  </si>
  <si>
    <t xml:space="preserve">MASON </t>
  </si>
  <si>
    <t xml:space="preserve">MECOSTA </t>
  </si>
  <si>
    <t xml:space="preserve">MENOMINEE </t>
  </si>
  <si>
    <t xml:space="preserve">MIDLAND </t>
  </si>
  <si>
    <t xml:space="preserve">MISSAUKEE </t>
  </si>
  <si>
    <t xml:space="preserve">MONROE </t>
  </si>
  <si>
    <t xml:space="preserve">MONTCALM </t>
  </si>
  <si>
    <t xml:space="preserve">MONTMORENCY </t>
  </si>
  <si>
    <t xml:space="preserve">NEWAYGO </t>
  </si>
  <si>
    <t xml:space="preserve">OCEANA </t>
  </si>
  <si>
    <t xml:space="preserve">OGEMAW </t>
  </si>
  <si>
    <t xml:space="preserve">OSCEOLA </t>
  </si>
  <si>
    <t xml:space="preserve">OSCODA </t>
  </si>
  <si>
    <t xml:space="preserve">OTSEGO </t>
  </si>
  <si>
    <t xml:space="preserve">OTTAWA </t>
  </si>
  <si>
    <t xml:space="preserve">PRESQUEISLE </t>
  </si>
  <si>
    <t xml:space="preserve">ROSCOMMON </t>
  </si>
  <si>
    <t xml:space="preserve">SANILAC </t>
  </si>
  <si>
    <t xml:space="preserve">SCHOOLCRAFT </t>
  </si>
  <si>
    <t xml:space="preserve">SHIAWASSEE </t>
  </si>
  <si>
    <t xml:space="preserve">TUSCOLA </t>
  </si>
  <si>
    <t xml:space="preserve">WASHTENAW </t>
  </si>
  <si>
    <t xml:space="preserve">WAYNE </t>
  </si>
  <si>
    <t xml:space="preserve">WEXFORD </t>
  </si>
  <si>
    <t>GOGEBIC</t>
  </si>
  <si>
    <t>IRON</t>
  </si>
  <si>
    <t>ONTONAGON</t>
  </si>
  <si>
    <t>All Weeks Gestation</t>
  </si>
  <si>
    <t>Total Subsequent Complication(s)</t>
  </si>
  <si>
    <t>Note: The ratio is the number of reported induced abortions per 1,000 live births. The rate is the number of reported induced abortions per 1,000 women aged 15-44.</t>
  </si>
  <si>
    <t>Note:    Reports with unknown age of woman are included in the "All Ages" column only.</t>
  </si>
  <si>
    <t>Note:  Reports with unknown age of woman are included in "Total" column only.   Reports with unknown place of residence are included in the "Michigan" totals only.</t>
  </si>
  <si>
    <t>Note:  Reports with unknown age of woman are included in "All Ages" row only.   Reports with previous spontaneous abortions not reported are included in the "Total" column only.</t>
  </si>
  <si>
    <t>Number of Reported Induced Abortions by Selected Characteristics</t>
  </si>
  <si>
    <r>
      <t xml:space="preserve"> County of Residence (</t>
    </r>
    <r>
      <rPr>
        <b/>
        <i/>
        <sz val="12"/>
        <rFont val="Arial"/>
        <family val="2"/>
      </rPr>
      <t>continued</t>
    </r>
    <r>
      <rPr>
        <b/>
        <sz val="12"/>
        <rFont val="Arial"/>
        <family val="2"/>
      </rPr>
      <t>)</t>
    </r>
  </si>
  <si>
    <t>Other Facilities</t>
  </si>
  <si>
    <t>Note:  Responses in reply to the question: "Did fetus show evidence of life when separated, expelled or removed from the woman?"</t>
  </si>
  <si>
    <t xml:space="preserve">\A     </t>
  </si>
  <si>
    <t>{edit}{l}{del}{d}</t>
  </si>
  <si>
    <t>{edit}{l 9},{u}{r}{d}</t>
  </si>
  <si>
    <t>1985</t>
  </si>
  <si>
    <t>1990</t>
  </si>
  <si>
    <t>1993</t>
  </si>
  <si>
    <t>1995</t>
  </si>
  <si>
    <t>1996</t>
  </si>
  <si>
    <t>N.A.</t>
  </si>
  <si>
    <t>(*)</t>
  </si>
  <si>
    <t>AGE</t>
  </si>
  <si>
    <t>total</t>
  </si>
  <si>
    <t>Frequency</t>
  </si>
  <si>
    <t>TOTAL</t>
  </si>
  <si>
    <t xml:space="preserve">     MICHIGAN</t>
  </si>
  <si>
    <t>Asian &amp; Pacific Islander</t>
  </si>
  <si>
    <t xml:space="preserve">--  </t>
  </si>
  <si>
    <t xml:space="preserve">     Kalamazoo</t>
  </si>
  <si>
    <t xml:space="preserve">     Midland</t>
  </si>
  <si>
    <t xml:space="preserve">     Muskegon</t>
  </si>
  <si>
    <t xml:space="preserve">     Saginaw</t>
  </si>
  <si>
    <t xml:space="preserve">     Sanilac</t>
  </si>
  <si>
    <t xml:space="preserve">     Schoolcraft</t>
  </si>
  <si>
    <t xml:space="preserve">     Shiawassee</t>
  </si>
  <si>
    <t xml:space="preserve"> </t>
  </si>
  <si>
    <t>Total</t>
  </si>
  <si>
    <t>Under 20</t>
  </si>
  <si>
    <t>20 - 24</t>
  </si>
  <si>
    <t>25 - 29</t>
  </si>
  <si>
    <t>30 - 34</t>
  </si>
  <si>
    <t>35 - 39</t>
  </si>
  <si>
    <t>40 or Older</t>
  </si>
  <si>
    <t>Not Reported</t>
  </si>
  <si>
    <t xml:space="preserve"> UNDER 15</t>
  </si>
  <si>
    <t>15 - 19</t>
  </si>
  <si>
    <t>40 or More</t>
  </si>
  <si>
    <t>Unknown</t>
  </si>
  <si>
    <t xml:space="preserve">               Number</t>
  </si>
  <si>
    <t xml:space="preserve">               Percent</t>
  </si>
  <si>
    <t xml:space="preserve">     Ann Arbor</t>
  </si>
  <si>
    <t xml:space="preserve">     Battle Creek</t>
  </si>
  <si>
    <t xml:space="preserve">     Dearborn</t>
  </si>
  <si>
    <t xml:space="preserve">     Dearborn Heights</t>
  </si>
  <si>
    <t xml:space="preserve">     Detroit</t>
  </si>
  <si>
    <t xml:space="preserve">     East Lansing</t>
  </si>
  <si>
    <t xml:space="preserve">     Farmington Hills</t>
  </si>
  <si>
    <t xml:space="preserve">     Flint</t>
  </si>
  <si>
    <t xml:space="preserve">     Grand Rapids</t>
  </si>
  <si>
    <t xml:space="preserve">     Lansing</t>
  </si>
  <si>
    <t xml:space="preserve">     Lincoln Park</t>
  </si>
  <si>
    <t xml:space="preserve">     Livonia</t>
  </si>
  <si>
    <t xml:space="preserve">     Pontiac</t>
  </si>
  <si>
    <t xml:space="preserve">     Portage</t>
  </si>
  <si>
    <t xml:space="preserve">     Rochester Hills</t>
  </si>
  <si>
    <t xml:space="preserve">     Roseville</t>
  </si>
  <si>
    <t xml:space="preserve">     Royal Oak</t>
  </si>
  <si>
    <t xml:space="preserve">     Southfield</t>
  </si>
  <si>
    <t xml:space="preserve">     Sterling Heights</t>
  </si>
  <si>
    <t xml:space="preserve">     Taylor</t>
  </si>
  <si>
    <t xml:space="preserve">     Troy</t>
  </si>
  <si>
    <t xml:space="preserve">     Warren</t>
  </si>
  <si>
    <t xml:space="preserve">     Westland</t>
  </si>
  <si>
    <t xml:space="preserve">     Wyoming</t>
  </si>
  <si>
    <t>MICHIGAN</t>
  </si>
  <si>
    <t>All Large Cities</t>
  </si>
  <si>
    <t>Under 15</t>
  </si>
  <si>
    <t xml:space="preserve">  MICHIGAN</t>
  </si>
  <si>
    <t xml:space="preserve">  Metro Total</t>
  </si>
  <si>
    <t xml:space="preserve">  Genesee County</t>
  </si>
  <si>
    <t xml:space="preserve">  Ingham County</t>
  </si>
  <si>
    <t xml:space="preserve">  Kalamazoo County</t>
  </si>
  <si>
    <t xml:space="preserve">  Kent County</t>
  </si>
  <si>
    <t xml:space="preserve">  Macomb County</t>
  </si>
  <si>
    <t xml:space="preserve">  Oakland County</t>
  </si>
  <si>
    <t xml:space="preserve">  Saginaw County</t>
  </si>
  <si>
    <t xml:space="preserve">  Washtenaw County</t>
  </si>
  <si>
    <t xml:space="preserve">  Wayne County</t>
  </si>
  <si>
    <t xml:space="preserve">     Holland</t>
  </si>
  <si>
    <t xml:space="preserve">     Kentwood</t>
  </si>
  <si>
    <t xml:space="preserve">     Novi</t>
  </si>
  <si>
    <t>Previous Induced Abortions</t>
  </si>
  <si>
    <t>None</t>
  </si>
  <si>
    <t>One</t>
  </si>
  <si>
    <t>Two or More</t>
  </si>
  <si>
    <t>Two</t>
  </si>
  <si>
    <t>Age of</t>
  </si>
  <si>
    <t>Marital Status</t>
  </si>
  <si>
    <t>Number</t>
  </si>
  <si>
    <t>Percent</t>
  </si>
  <si>
    <t>Not Married</t>
  </si>
  <si>
    <t>Married</t>
  </si>
  <si>
    <t xml:space="preserve">     All Ages</t>
  </si>
  <si>
    <t xml:space="preserve">.....   </t>
  </si>
  <si>
    <t xml:space="preserve">     15 - 19</t>
  </si>
  <si>
    <t xml:space="preserve">     20 - 24</t>
  </si>
  <si>
    <t xml:space="preserve">     25 - 29</t>
  </si>
  <si>
    <t xml:space="preserve">     30 - 34</t>
  </si>
  <si>
    <t xml:space="preserve">     35 - 39</t>
  </si>
  <si>
    <t xml:space="preserve">     Age not</t>
  </si>
  <si>
    <t xml:space="preserve">     Reported</t>
  </si>
  <si>
    <t>Table 6</t>
  </si>
  <si>
    <t>Source of</t>
  </si>
  <si>
    <t>Age of Woman</t>
  </si>
  <si>
    <t>Table of REFERRAL by AGE</t>
  </si>
  <si>
    <t>REFERRAL</t>
  </si>
  <si>
    <t xml:space="preserve">     All Sources</t>
  </si>
  <si>
    <t xml:space="preserve">          Number</t>
  </si>
  <si>
    <t xml:space="preserve">          Percent</t>
  </si>
  <si>
    <t xml:space="preserve">     Physician</t>
  </si>
  <si>
    <t xml:space="preserve">     Self</t>
  </si>
  <si>
    <t xml:space="preserve">     Friend or</t>
  </si>
  <si>
    <t xml:space="preserve">     Family</t>
  </si>
  <si>
    <t xml:space="preserve">     Clergy</t>
  </si>
  <si>
    <t xml:space="preserve">     Social</t>
  </si>
  <si>
    <t xml:space="preserve">     Agency</t>
  </si>
  <si>
    <t xml:space="preserve">     Health</t>
  </si>
  <si>
    <t xml:space="preserve">     Department</t>
  </si>
  <si>
    <t xml:space="preserve">     Planning</t>
  </si>
  <si>
    <t xml:space="preserve">     Other</t>
  </si>
  <si>
    <t xml:space="preserve">     Sources</t>
  </si>
  <si>
    <t xml:space="preserve">     Not</t>
  </si>
  <si>
    <t xml:space="preserve">     TOTAL</t>
  </si>
  <si>
    <t xml:space="preserve">     Not Reported</t>
  </si>
  <si>
    <t>Table 8</t>
  </si>
  <si>
    <t>Number of Reported Abortions by Age of Woman</t>
  </si>
  <si>
    <t>and by the Number of Previous Spontaneous Abortions</t>
  </si>
  <si>
    <t>Previous Spontaneous Abortions</t>
  </si>
  <si>
    <t>Woman</t>
  </si>
  <si>
    <t>Three or More</t>
  </si>
  <si>
    <t>Table of AGE by PREV_SPONT</t>
  </si>
  <si>
    <t>PREV_SPONT</t>
  </si>
  <si>
    <t>Refused or Unknown</t>
  </si>
  <si>
    <t>Refused</t>
  </si>
  <si>
    <t xml:space="preserve"> Under 15</t>
  </si>
  <si>
    <t xml:space="preserve">     40 or Older</t>
  </si>
  <si>
    <t>Michigan Occurrences, 1996</t>
  </si>
  <si>
    <t>Weeks of</t>
  </si>
  <si>
    <t>Suction</t>
  </si>
  <si>
    <t>Other</t>
  </si>
  <si>
    <t>MAINPROC</t>
  </si>
  <si>
    <t>CAL_GEST</t>
  </si>
  <si>
    <t xml:space="preserve">     Suction</t>
  </si>
  <si>
    <t>D &amp; C</t>
  </si>
  <si>
    <t>Prostaglan</t>
  </si>
  <si>
    <t>D &amp; E</t>
  </si>
  <si>
    <t>--</t>
  </si>
  <si>
    <t xml:space="preserve">     Under 9</t>
  </si>
  <si>
    <t xml:space="preserve">      9 - 12</t>
  </si>
  <si>
    <t xml:space="preserve">     13 - 16</t>
  </si>
  <si>
    <t xml:space="preserve">     17 - 20</t>
  </si>
  <si>
    <t xml:space="preserve">     Over 20</t>
  </si>
  <si>
    <t>Gestation(**)</t>
  </si>
  <si>
    <t>Hospital</t>
  </si>
  <si>
    <t>Hospital Satellite Clinic</t>
  </si>
  <si>
    <t>Freestanding Outpatient Surgical Facility</t>
  </si>
  <si>
    <t>Physician's Private Office</t>
  </si>
  <si>
    <t>XFAC_TYPE</t>
  </si>
  <si>
    <t>Principal</t>
  </si>
  <si>
    <t>Procedure(**)</t>
  </si>
  <si>
    <t xml:space="preserve">     All Procedures</t>
  </si>
  <si>
    <t xml:space="preserve">     Prostaglandin</t>
  </si>
  <si>
    <t xml:space="preserve">     Hospital</t>
  </si>
  <si>
    <t>Table 13</t>
  </si>
  <si>
    <t>Number of Reported Abortions with Mention of Complication</t>
  </si>
  <si>
    <t>and Complication Ratio, by Type of Complication</t>
  </si>
  <si>
    <t>Type of</t>
  </si>
  <si>
    <t>Abortions with Mention of Complications</t>
  </si>
  <si>
    <t>Complication</t>
  </si>
  <si>
    <t>Ratio(*)</t>
  </si>
  <si>
    <t>Note:  Reports with age of woman not reported are included in the "All Ages" row only.  Reports with source of payment unknown are included in the "All Sources" column only.</t>
  </si>
  <si>
    <t xml:space="preserve">    (*)   Complication ratio are per 100 reported abortions.  Ratios based on 5 or fewer</t>
  </si>
  <si>
    <t xml:space="preserve">           cases are considered statistically unreliable.</t>
  </si>
  <si>
    <t>*</t>
  </si>
  <si>
    <t xml:space="preserve">     All Complications</t>
  </si>
  <si>
    <t>C_ALERG</t>
  </si>
  <si>
    <t xml:space="preserve">     Allergic Response</t>
  </si>
  <si>
    <t>Remainder</t>
  </si>
  <si>
    <t>C_LACER</t>
  </si>
  <si>
    <t xml:space="preserve">     Cervical Laceration</t>
  </si>
  <si>
    <t>C_DEATH</t>
  </si>
  <si>
    <t xml:space="preserve">     Death</t>
  </si>
  <si>
    <t>C_HEMMOR</t>
  </si>
  <si>
    <t xml:space="preserve">     Hemorrhage</t>
  </si>
  <si>
    <t>C_OTHER</t>
  </si>
  <si>
    <t xml:space="preserve">     Infection</t>
  </si>
  <si>
    <t xml:space="preserve">     Retained Products</t>
  </si>
  <si>
    <t xml:space="preserve">     Other Complications</t>
  </si>
  <si>
    <t>C_SHOCK</t>
  </si>
  <si>
    <t xml:space="preserve">     Shock</t>
  </si>
  <si>
    <t>C_PERF</t>
  </si>
  <si>
    <t xml:space="preserve">     Uterine Perforation</t>
  </si>
  <si>
    <t>Table 14</t>
  </si>
  <si>
    <t>Number of Reported Abortions,</t>
  </si>
  <si>
    <t>Number of Reported Abortions with Mention of Complications</t>
  </si>
  <si>
    <t>and Complication Ratio, by Age of Woman</t>
  </si>
  <si>
    <t xml:space="preserve">   (*)   Complication ratio are per 100 reported abortions.  Ratios based on 5 or fewer cases are considered</t>
  </si>
  <si>
    <t xml:space="preserve">           statistically unreliable.</t>
  </si>
  <si>
    <t>Table of AGE by COMPLICAT</t>
  </si>
  <si>
    <t>COMPLICAT</t>
  </si>
  <si>
    <t>Present</t>
  </si>
  <si>
    <t>Ratio</t>
  </si>
  <si>
    <t xml:space="preserve">     Under 15</t>
  </si>
  <si>
    <t>Table 15</t>
  </si>
  <si>
    <t>and Complication Ratio, by Weeks of Gestation</t>
  </si>
  <si>
    <t xml:space="preserve">  (**)   Calculated number of weeks corresponding to the time elapsed since the date of the last menstrual</t>
  </si>
  <si>
    <t xml:space="preserve">            period and the date of the abortion.</t>
  </si>
  <si>
    <t>Table of CAL_GEST by COMPLICAT</t>
  </si>
  <si>
    <t>Table 16</t>
  </si>
  <si>
    <t>and Complication Ratio, by Principal Procedure</t>
  </si>
  <si>
    <t>Note:  Reports with other and not reported source of referral are included in the "Total" column only.  Reports with age of woman not reported are included in the "All Ages" row only.</t>
  </si>
  <si>
    <t xml:space="preserve">    Under 20</t>
  </si>
  <si>
    <t>35 or Older</t>
  </si>
  <si>
    <t>05 - 08</t>
  </si>
  <si>
    <t>09 - 12</t>
  </si>
  <si>
    <t xml:space="preserve">    (*)   Complication ratio are per 100 reported abortions.  Ratios based on 5 or fewer cases are considered</t>
  </si>
  <si>
    <t xml:space="preserve">            statistically unreliable.</t>
  </si>
  <si>
    <t xml:space="preserve">   (**)   In abortions where more than one procedure was performed, the principal procedure was determined</t>
  </si>
  <si>
    <t xml:space="preserve">            according to the following hierarchy:  hysterectomy, hysterotomy, prostaglandin, saline injection,</t>
  </si>
  <si>
    <t xml:space="preserve">            suction, dilation and curettage, dilatation and evacuation, dilatation and evacuation, and other.</t>
  </si>
  <si>
    <t xml:space="preserve"> Dilation and         Curettage          </t>
  </si>
  <si>
    <t xml:space="preserve">     Saline Injection</t>
  </si>
  <si>
    <t xml:space="preserve">     Hysterotomy</t>
  </si>
  <si>
    <t xml:space="preserve">     Hysterectomy</t>
  </si>
  <si>
    <t xml:space="preserve">Percent  </t>
  </si>
  <si>
    <t xml:space="preserve">Number  </t>
  </si>
  <si>
    <t xml:space="preserve">Dilatation and      Evacuation        </t>
  </si>
  <si>
    <t xml:space="preserve">     Other Procedures</t>
  </si>
  <si>
    <t>Table of MAINPROC by COMPLICAT</t>
  </si>
  <si>
    <t>W/Comp</t>
  </si>
  <si>
    <t>No Complic</t>
  </si>
  <si>
    <t>Hysterotomy</t>
  </si>
  <si>
    <t>Hysterectomy</t>
  </si>
  <si>
    <t>Table 17</t>
  </si>
  <si>
    <t>and Complication Ratio, by Type of Facility</t>
  </si>
  <si>
    <t>Facility(**)</t>
  </si>
  <si>
    <t xml:space="preserve">   (**)   Reports with unknown type of facility are included in the total only.</t>
  </si>
  <si>
    <t>Table of XFAC_TYPE by COMPLICAT</t>
  </si>
  <si>
    <t xml:space="preserve">     All Types</t>
  </si>
  <si>
    <t xml:space="preserve">     Hospital                  </t>
  </si>
  <si>
    <t xml:space="preserve">     Satellite Clinic                   </t>
  </si>
  <si>
    <t xml:space="preserve">     Freestanding</t>
  </si>
  <si>
    <t xml:space="preserve">     Outpatient</t>
  </si>
  <si>
    <t xml:space="preserve">     Surgical Facility</t>
  </si>
  <si>
    <t xml:space="preserve">     Physician's</t>
  </si>
  <si>
    <t xml:space="preserve">     Private Office</t>
  </si>
  <si>
    <t xml:space="preserve">     Suction Curettage</t>
  </si>
  <si>
    <t>Type of Facility</t>
  </si>
  <si>
    <t>Selected Characteristics</t>
  </si>
  <si>
    <t>Reported Induced Abortions</t>
  </si>
  <si>
    <t xml:space="preserve">    Alcona</t>
  </si>
  <si>
    <t xml:space="preserve">    Alger</t>
  </si>
  <si>
    <t xml:space="preserve">    Allegan</t>
  </si>
  <si>
    <t xml:space="preserve">    Alpena</t>
  </si>
  <si>
    <t xml:space="preserve">    Antrim</t>
  </si>
  <si>
    <t xml:space="preserve">    Arenac</t>
  </si>
  <si>
    <t xml:space="preserve">    Baraga</t>
  </si>
  <si>
    <t xml:space="preserve">    Barry</t>
  </si>
  <si>
    <t xml:space="preserve">    Bay</t>
  </si>
  <si>
    <t xml:space="preserve">    Benzie</t>
  </si>
  <si>
    <t xml:space="preserve">    Berrien</t>
  </si>
  <si>
    <t xml:space="preserve">    Branch</t>
  </si>
  <si>
    <t xml:space="preserve">    Calhoun</t>
  </si>
  <si>
    <t xml:space="preserve">    Cass</t>
  </si>
  <si>
    <t xml:space="preserve">    Charlevoix</t>
  </si>
  <si>
    <t xml:space="preserve">    Cheboygan</t>
  </si>
  <si>
    <t xml:space="preserve">    Chippewa</t>
  </si>
  <si>
    <t xml:space="preserve">    Clare</t>
  </si>
  <si>
    <t xml:space="preserve">    Clinton</t>
  </si>
  <si>
    <t xml:space="preserve">    Crawford</t>
  </si>
  <si>
    <t xml:space="preserve">    Delta</t>
  </si>
  <si>
    <t xml:space="preserve">    Dickinson</t>
  </si>
  <si>
    <t xml:space="preserve">    Eaton</t>
  </si>
  <si>
    <t xml:space="preserve">    Emmet</t>
  </si>
  <si>
    <t xml:space="preserve">    Genesee</t>
  </si>
  <si>
    <t xml:space="preserve">    Gladwin</t>
  </si>
  <si>
    <t xml:space="preserve">    Gogebic</t>
  </si>
  <si>
    <t xml:space="preserve">    Grand Traverse</t>
  </si>
  <si>
    <t xml:space="preserve">    Gratiot</t>
  </si>
  <si>
    <t xml:space="preserve">    Macomb</t>
  </si>
  <si>
    <t xml:space="preserve">    Manistee</t>
  </si>
  <si>
    <t xml:space="preserve">    Marquette</t>
  </si>
  <si>
    <t xml:space="preserve">    Mason</t>
  </si>
  <si>
    <t xml:space="preserve">    Mecosta</t>
  </si>
  <si>
    <t xml:space="preserve">    Menominee</t>
  </si>
  <si>
    <t xml:space="preserve">    Midland</t>
  </si>
  <si>
    <t xml:space="preserve">    Missaukee</t>
  </si>
  <si>
    <t xml:space="preserve">    Monroe</t>
  </si>
  <si>
    <t xml:space="preserve">    Hillsdale</t>
  </si>
  <si>
    <t xml:space="preserve">    Houghton</t>
  </si>
  <si>
    <t xml:space="preserve">    Huron</t>
  </si>
  <si>
    <t xml:space="preserve">    Ingham</t>
  </si>
  <si>
    <t xml:space="preserve">    Ionia</t>
  </si>
  <si>
    <t xml:space="preserve">    Iosco</t>
  </si>
  <si>
    <t xml:space="preserve">    Iron</t>
  </si>
  <si>
    <t xml:space="preserve">    Isabella</t>
  </si>
  <si>
    <t xml:space="preserve">    Jackson</t>
  </si>
  <si>
    <t xml:space="preserve">    Kalamazoo</t>
  </si>
  <si>
    <t xml:space="preserve">    Kalkaska</t>
  </si>
  <si>
    <t xml:space="preserve">    Kent</t>
  </si>
  <si>
    <t xml:space="preserve">    Keweenaw</t>
  </si>
  <si>
    <t xml:space="preserve">    Lake</t>
  </si>
  <si>
    <t xml:space="preserve">    Lapeer</t>
  </si>
  <si>
    <t xml:space="preserve">    Leelanau</t>
  </si>
  <si>
    <t xml:space="preserve">    Lenawee</t>
  </si>
  <si>
    <t xml:space="preserve">    Livingston</t>
  </si>
  <si>
    <t xml:space="preserve">    Luce</t>
  </si>
  <si>
    <t xml:space="preserve">    Mackinac</t>
  </si>
  <si>
    <t xml:space="preserve">    Montcalm</t>
  </si>
  <si>
    <t xml:space="preserve">    Montmorency</t>
  </si>
  <si>
    <t xml:space="preserve">    Muskegon</t>
  </si>
  <si>
    <t xml:space="preserve">    Newaygo</t>
  </si>
  <si>
    <t xml:space="preserve">    Oakland</t>
  </si>
  <si>
    <t xml:space="preserve">    Oceana</t>
  </si>
  <si>
    <t xml:space="preserve">    Ogemaw</t>
  </si>
  <si>
    <t xml:space="preserve">    Ontonagon</t>
  </si>
  <si>
    <t xml:space="preserve">    Osceola</t>
  </si>
  <si>
    <t xml:space="preserve">    Oscoda</t>
  </si>
  <si>
    <t xml:space="preserve">    Otsego</t>
  </si>
  <si>
    <t xml:space="preserve">    Ottawa</t>
  </si>
  <si>
    <t xml:space="preserve">    Presque Isle</t>
  </si>
  <si>
    <t xml:space="preserve">    Roscommon</t>
  </si>
  <si>
    <t xml:space="preserve">    Saginaw</t>
  </si>
  <si>
    <t xml:space="preserve">    Sanilac</t>
  </si>
  <si>
    <t xml:space="preserve">    Schoolcraft</t>
  </si>
  <si>
    <t xml:space="preserve">    Shiawassee</t>
  </si>
  <si>
    <t xml:space="preserve">    Tuscola</t>
  </si>
  <si>
    <t xml:space="preserve">    Van Buren</t>
  </si>
  <si>
    <t xml:space="preserve">    Washtenaw</t>
  </si>
  <si>
    <t xml:space="preserve">    Wayne</t>
  </si>
  <si>
    <t xml:space="preserve">    Wexford</t>
  </si>
  <si>
    <t xml:space="preserve"> County of Residence</t>
  </si>
  <si>
    <t xml:space="preserve">    Michigan</t>
  </si>
  <si>
    <t>Michigan Residents, 1997</t>
  </si>
  <si>
    <t>Michigan</t>
  </si>
  <si>
    <t>Number, Ratio and Rate of Reported Induced Abortions</t>
  </si>
  <si>
    <t>Year</t>
  </si>
  <si>
    <t>Rate</t>
  </si>
  <si>
    <t xml:space="preserve">     Saint Clair Shores</t>
  </si>
  <si>
    <t>&lt; 20</t>
  </si>
  <si>
    <t>County of Residence</t>
  </si>
  <si>
    <t xml:space="preserve">  All Sources</t>
  </si>
  <si>
    <t xml:space="preserve">    Physician</t>
  </si>
  <si>
    <t xml:space="preserve">    Self</t>
  </si>
  <si>
    <t xml:space="preserve">    Friend or Family</t>
  </si>
  <si>
    <t xml:space="preserve">    Clergy</t>
  </si>
  <si>
    <t xml:space="preserve">    Social Agency</t>
  </si>
  <si>
    <t xml:space="preserve">    Health Department</t>
  </si>
  <si>
    <t xml:space="preserve">    Family Planning Agency</t>
  </si>
  <si>
    <t xml:space="preserve">    Other Sources</t>
  </si>
  <si>
    <t>Referral(*)</t>
  </si>
  <si>
    <t>Total(**)</t>
  </si>
  <si>
    <t xml:space="preserve">  (*) Source of referral not reported is included in the All Sources only.</t>
  </si>
  <si>
    <t xml:space="preserve">  (**) Age of woman not reported is included in the total only.</t>
  </si>
  <si>
    <t>Number of Reported Induced Abortions by Source of Referral and Age of Woman</t>
  </si>
  <si>
    <t xml:space="preserve">   All Ages</t>
  </si>
  <si>
    <t xml:space="preserve">      Number  </t>
  </si>
  <si>
    <t xml:space="preserve">      Percent  </t>
  </si>
  <si>
    <t>Suction Curettage</t>
  </si>
  <si>
    <t>Saline or Prostaglandin</t>
  </si>
  <si>
    <t>Other Procedures</t>
  </si>
  <si>
    <t xml:space="preserve">    All Weeks Gestation</t>
  </si>
  <si>
    <t>All Ages</t>
  </si>
  <si>
    <t>Principal Procedure</t>
  </si>
  <si>
    <t>Weeks of Gestation</t>
  </si>
  <si>
    <t>Evidence of Life</t>
  </si>
  <si>
    <t xml:space="preserve">SAGINAW </t>
  </si>
  <si>
    <t xml:space="preserve">OAKLAND </t>
  </si>
  <si>
    <t xml:space="preserve">MUSKEGON </t>
  </si>
  <si>
    <t xml:space="preserve">MARQUETTE </t>
  </si>
  <si>
    <t xml:space="preserve">KENT </t>
  </si>
  <si>
    <t xml:space="preserve">KALAMAZOO </t>
  </si>
  <si>
    <t xml:space="preserve">INGHAM </t>
  </si>
  <si>
    <t xml:space="preserve">BERRIEN </t>
  </si>
  <si>
    <t>Induced Abortions</t>
  </si>
  <si>
    <t xml:space="preserve">  Detroit City</t>
  </si>
  <si>
    <t xml:space="preserve">         (Excluding Detroit City)</t>
  </si>
  <si>
    <t>Three</t>
  </si>
  <si>
    <t>Four</t>
  </si>
  <si>
    <t>Five or More</t>
  </si>
  <si>
    <t>13 - 16</t>
  </si>
  <si>
    <t>17 - 20</t>
  </si>
  <si>
    <t xml:space="preserve"> 9 - 12</t>
  </si>
  <si>
    <t>Shock</t>
  </si>
  <si>
    <t>Uterine Perforation</t>
  </si>
  <si>
    <t>Cervical Laceration</t>
  </si>
  <si>
    <t>Hemorrhage</t>
  </si>
  <si>
    <t>Allergic Response</t>
  </si>
  <si>
    <t>Death</t>
  </si>
  <si>
    <t>Infection</t>
  </si>
  <si>
    <t>Retained Products</t>
  </si>
  <si>
    <t>Other Complications</t>
  </si>
  <si>
    <t>All Procedures</t>
  </si>
  <si>
    <t>All Facilities</t>
  </si>
  <si>
    <t>Not Present</t>
  </si>
  <si>
    <t>Race of Woman</t>
  </si>
  <si>
    <t>White</t>
  </si>
  <si>
    <t>Black</t>
  </si>
  <si>
    <t>American Indian</t>
  </si>
  <si>
    <t>Multi Racial</t>
  </si>
  <si>
    <t>All Races</t>
  </si>
  <si>
    <t>25 +</t>
  </si>
  <si>
    <t xml:space="preserve">   All Races</t>
  </si>
  <si>
    <t xml:space="preserve">  All Races</t>
  </si>
  <si>
    <t>All Weights</t>
  </si>
  <si>
    <t>1 - 99 Grams</t>
  </si>
  <si>
    <t>100 - 399 Grams</t>
  </si>
  <si>
    <t>400 Grams or More</t>
  </si>
  <si>
    <t>Not Determinable</t>
  </si>
  <si>
    <t xml:space="preserve"> .....   ]</t>
  </si>
  <si>
    <t>…..  …..]</t>
  </si>
  <si>
    <t>Alcona</t>
  </si>
  <si>
    <t>Alger</t>
  </si>
  <si>
    <t>Allegan</t>
  </si>
  <si>
    <t>Alpena</t>
  </si>
  <si>
    <t>Antrim</t>
  </si>
  <si>
    <t>Arenac</t>
  </si>
  <si>
    <t>Baraga</t>
  </si>
  <si>
    <t>Barry</t>
  </si>
  <si>
    <t>Bay</t>
  </si>
  <si>
    <t>Benzie</t>
  </si>
  <si>
    <t>Berrien</t>
  </si>
  <si>
    <t>Branch</t>
  </si>
  <si>
    <t>Calhoun</t>
  </si>
  <si>
    <t>Cass</t>
  </si>
  <si>
    <t>Charlevoix</t>
  </si>
  <si>
    <t>Cheboygan</t>
  </si>
  <si>
    <t>Chippewa</t>
  </si>
  <si>
    <t>Clare</t>
  </si>
  <si>
    <t>Clinton</t>
  </si>
  <si>
    <t>Crawford</t>
  </si>
  <si>
    <t>Delta</t>
  </si>
  <si>
    <t>Dickinson</t>
  </si>
  <si>
    <t>Eaton</t>
  </si>
  <si>
    <t>Emmet</t>
  </si>
  <si>
    <t>Genesee</t>
  </si>
  <si>
    <t>Gladwin</t>
  </si>
  <si>
    <t>-</t>
  </si>
  <si>
    <r>
      <t>Note:  Term pregnancies are those which lasted 37 weeks or longer, regardless of the outcome. Abortion ratio is per 1,000 live births.</t>
    </r>
    <r>
      <rPr>
        <sz val="12"/>
        <rFont val="Arial"/>
        <family val="2"/>
      </rPr>
      <t xml:space="preserve">  </t>
    </r>
  </si>
  <si>
    <t xml:space="preserve"> - : A dash indicates quantity zero.</t>
  </si>
  <si>
    <t>-: A dash indicates quantity zero.</t>
  </si>
  <si>
    <t>0.0: Quantity more than zero but less than 0.05.</t>
  </si>
  <si>
    <t>Febrile</t>
  </si>
  <si>
    <t>Hispanic Ancestry</t>
  </si>
  <si>
    <t>[….. ... (4) … …..]</t>
  </si>
  <si>
    <t>[….. ….. … (5) ... ….. …..]</t>
  </si>
  <si>
    <t>[….. ….. … (3) ... ….. …..]</t>
  </si>
  <si>
    <t>[….. ….. … (7) ... ….. …..]</t>
  </si>
  <si>
    <t>[….. ….. … (4) ... ….. …..]</t>
  </si>
  <si>
    <t>Total Immediate Complications</t>
  </si>
  <si>
    <t>County</t>
  </si>
  <si>
    <t>Detroit</t>
  </si>
  <si>
    <t>Wayne Excluding Detroit</t>
  </si>
  <si>
    <t>[….. ... (6) … …..]</t>
  </si>
  <si>
    <t>[….. ... (3) … …..]</t>
  </si>
  <si>
    <t>[….. ... (7) … …..]</t>
  </si>
  <si>
    <t>[….. ... (5) … …..]</t>
  </si>
  <si>
    <t>[….. ... (8) … …..]</t>
  </si>
  <si>
    <t>[….. ... (10) … …..]</t>
  </si>
  <si>
    <t>20-24</t>
  </si>
  <si>
    <t>25-29</t>
  </si>
  <si>
    <t>Michigan Residents, 1980 - 2018</t>
  </si>
  <si>
    <t>30-34</t>
  </si>
  <si>
    <t>35-39</t>
  </si>
  <si>
    <t>40+</t>
  </si>
  <si>
    <t>Age-Specific Abortion Rates</t>
  </si>
  <si>
    <t>Hispanic</t>
  </si>
  <si>
    <t>&lt;20</t>
  </si>
  <si>
    <t xml:space="preserve">Number </t>
  </si>
  <si>
    <t>Asian &amp; Pacific Island</t>
  </si>
  <si>
    <t>Multiracial</t>
  </si>
  <si>
    <t>No.</t>
  </si>
  <si>
    <t>%</t>
  </si>
  <si>
    <r>
      <rPr>
        <vertAlign val="superscript"/>
        <sz val="12"/>
        <rFont val="Arial"/>
        <family val="2"/>
      </rPr>
      <t>1</t>
    </r>
    <r>
      <rPr>
        <sz val="12"/>
        <rFont val="Arial"/>
        <family val="2"/>
      </rPr>
      <t>This item is reported in compliance with statute MCL 333.2835(6)(a).</t>
    </r>
  </si>
  <si>
    <t xml:space="preserve">      Total</t>
  </si>
  <si>
    <r>
      <rPr>
        <b/>
        <sz val="10"/>
        <rFont val="Arial"/>
        <family val="2"/>
      </rPr>
      <t>Note</t>
    </r>
    <r>
      <rPr>
        <sz val="10"/>
        <rFont val="Arial"/>
        <family val="2"/>
      </rPr>
      <t xml:space="preserve">:   Reports with unknown age of women are included in the 'All Ages' column only. Reports with unknown gestational weeks are inlcuded in the "Total" row only.  </t>
    </r>
  </si>
  <si>
    <r>
      <rPr>
        <b/>
        <sz val="12"/>
        <rFont val="Arial"/>
        <family val="2"/>
      </rPr>
      <t>-</t>
    </r>
    <r>
      <rPr>
        <sz val="12"/>
        <rFont val="Arial"/>
        <family val="2"/>
      </rPr>
      <t>: A dash indicates quantity zero.</t>
    </r>
  </si>
  <si>
    <r>
      <rPr>
        <b/>
        <sz val="10"/>
        <rFont val="Arial"/>
        <family val="2"/>
      </rPr>
      <t>-</t>
    </r>
    <r>
      <rPr>
        <sz val="10"/>
        <rFont val="Arial"/>
        <family val="2"/>
      </rPr>
      <t>: A dash indicates quantity zero</t>
    </r>
  </si>
  <si>
    <r>
      <rPr>
        <b/>
        <sz val="10"/>
        <rFont val="Arial"/>
        <family val="2"/>
      </rPr>
      <t>0.0</t>
    </r>
    <r>
      <rPr>
        <sz val="10"/>
        <rFont val="Arial"/>
        <family val="2"/>
      </rPr>
      <t>: Quantity more than zero but less than 0.05</t>
    </r>
  </si>
  <si>
    <r>
      <rPr>
        <vertAlign val="superscript"/>
        <sz val="10"/>
        <rFont val="Arial"/>
        <family val="2"/>
      </rPr>
      <t>1</t>
    </r>
    <r>
      <rPr>
        <sz val="10"/>
        <rFont val="Arial"/>
        <family val="2"/>
      </rPr>
      <t>This item is reported in compliance with statute MCL 333.2835(6)(a).</t>
    </r>
  </si>
  <si>
    <r>
      <rPr>
        <b/>
        <sz val="10"/>
        <rFont val="Arial"/>
        <family val="2"/>
      </rPr>
      <t>-</t>
    </r>
    <r>
      <rPr>
        <sz val="10"/>
        <rFont val="Arial"/>
        <family val="2"/>
      </rPr>
      <t>: A dash indicates quantity zero.</t>
    </r>
  </si>
  <si>
    <r>
      <rPr>
        <b/>
        <sz val="10"/>
        <rFont val="Arial"/>
        <family val="2"/>
      </rPr>
      <t>Note</t>
    </r>
    <r>
      <rPr>
        <sz val="10"/>
        <rFont val="Arial"/>
        <family val="2"/>
      </rPr>
      <t>: Abortions with at least one immediate complication may not equal the sum of all the complications specified because women may have multiple complications reported.</t>
    </r>
  </si>
  <si>
    <t>Average</t>
  </si>
  <si>
    <r>
      <rPr>
        <b/>
        <sz val="10"/>
        <rFont val="Arial"/>
        <family val="2"/>
      </rPr>
      <t>*</t>
    </r>
    <r>
      <rPr>
        <sz val="10"/>
        <rFont val="Arial"/>
        <family val="2"/>
      </rPr>
      <t xml:space="preserve">: Rate does not meet standards of precision or reliability. </t>
    </r>
  </si>
  <si>
    <t xml:space="preserve">Rate is per 10,000 induced abortions performed. </t>
  </si>
  <si>
    <r>
      <rPr>
        <vertAlign val="superscript"/>
        <sz val="10"/>
        <rFont val="Arial"/>
        <family val="2"/>
      </rPr>
      <t>1</t>
    </r>
    <r>
      <rPr>
        <sz val="10"/>
        <rFont val="Arial"/>
        <family val="2"/>
      </rPr>
      <t>This item is reported in compliance with statute MCL 333.2835(6)(c).</t>
    </r>
  </si>
  <si>
    <r>
      <rPr>
        <b/>
        <sz val="12"/>
        <rFont val="Arial"/>
        <family val="2"/>
      </rPr>
      <t>Note</t>
    </r>
    <r>
      <rPr>
        <sz val="12"/>
        <rFont val="Arial"/>
        <family val="2"/>
      </rPr>
      <t>:  Reports with unknown race of woman are included in "All Races" row only.   Reports with previous spontaneous abortions not reported are included in the "Total" column only.</t>
    </r>
  </si>
  <si>
    <r>
      <rPr>
        <b/>
        <sz val="10"/>
        <rFont val="Arial"/>
        <family val="2"/>
      </rPr>
      <t>Note</t>
    </r>
    <r>
      <rPr>
        <sz val="10"/>
        <rFont val="Arial"/>
        <family val="2"/>
      </rPr>
      <t xml:space="preserve">:  Reports with unknown race of woman are included in "All Races" row only. </t>
    </r>
  </si>
  <si>
    <r>
      <rPr>
        <b/>
        <sz val="12"/>
        <rFont val="Arial"/>
        <family val="2"/>
      </rPr>
      <t>Note</t>
    </r>
    <r>
      <rPr>
        <sz val="12"/>
        <rFont val="Arial"/>
        <family val="2"/>
      </rPr>
      <t>:  Reports with unknown race of woman are included in "All Races" row only.  Reports with unknown marital status are included in "Total" column only.</t>
    </r>
  </si>
  <si>
    <t xml:space="preserve"> Source of Payment </t>
  </si>
  <si>
    <t>All Sources</t>
  </si>
  <si>
    <r>
      <rPr>
        <b/>
        <sz val="12"/>
        <rFont val="Arial"/>
        <family val="2"/>
      </rPr>
      <t>Note</t>
    </r>
    <r>
      <rPr>
        <sz val="12"/>
        <rFont val="Arial"/>
        <family val="2"/>
      </rPr>
      <t>:  Reports with race of woman unknown are included in the "All Races" row only. Reports with unknown source of payment are included in the "All Sources" column only.</t>
    </r>
  </si>
  <si>
    <r>
      <rPr>
        <b/>
        <sz val="10"/>
        <rFont val="Arial"/>
        <family val="2"/>
      </rPr>
      <t>Note</t>
    </r>
    <r>
      <rPr>
        <sz val="10"/>
        <rFont val="Arial"/>
        <family val="2"/>
      </rPr>
      <t>:  Reports with unknown age of woman are included in "All Ages" column only.  Reports with unknown race of woman are included in "All Races" row only.</t>
    </r>
  </si>
  <si>
    <r>
      <rPr>
        <b/>
        <sz val="10"/>
        <rFont val="Arial"/>
        <family val="2"/>
      </rPr>
      <t>Note</t>
    </r>
    <r>
      <rPr>
        <sz val="10"/>
        <rFont val="Arial"/>
        <family val="2"/>
      </rPr>
      <t xml:space="preserve">: - A dash indicates quantity zero. Unknown county of residence is included in Michigan's total only. </t>
    </r>
  </si>
  <si>
    <t>Note: Rates are per 1,000 females ages 15-44.</t>
  </si>
  <si>
    <t>St. Clair</t>
  </si>
  <si>
    <t>St. Joseph</t>
  </si>
  <si>
    <t xml:space="preserve">* Ratio does not meet standards of precision or reliability. "n.a." indicates data not available. * Percent are of all occurrences. * Ratios are per 1,000 occurrences. </t>
  </si>
  <si>
    <t>CDC Abortion Surveillance System</t>
  </si>
  <si>
    <t>Guttmatcher Abortion Estimates</t>
  </si>
  <si>
    <t>Table C
Number, Ratio and Rate of Reported Induced Abortions 
United States, 1980-2015</t>
  </si>
  <si>
    <t>Triple dashes (---) indicates data is not available.</t>
  </si>
  <si>
    <t>Multi Race</t>
  </si>
  <si>
    <t>Note: Reports with unknown previous induced abortion are included in the 'Total' column only. Reports with unknown race are included in the 'All Races' row only.</t>
  </si>
  <si>
    <r>
      <rPr>
        <b/>
        <sz val="10"/>
        <rFont val="Arial"/>
        <family val="2"/>
      </rPr>
      <t>Note</t>
    </r>
    <r>
      <rPr>
        <sz val="10"/>
        <rFont val="Arial"/>
        <family val="2"/>
      </rPr>
      <t xml:space="preserve">:  Gestational age based on the clinician's estimate. The reporting of procedures used conform to national recommendations issued by the Centers for Disease Control and Prevention (CDC). In abortions where more than one procedure was performed, the principal procedure was determined according to the following hierachy: hysterectomy/hysterotomy, sharp curettage (D&amp;C), saline injection or prostaglandin, dilation and evacuation, medical (non-surgical), suction curettage, and other procedures. Reports with unknown age are included in the "All Ages". Reports with weeks of gestation not reported are included in the 'Total' row only. Reports with principal procedure not reported are included in the 'All Procedures' row only.  Reports with unknown facility type are included in the "All Facilities" row only.  </t>
    </r>
  </si>
  <si>
    <r>
      <t>Subsequent Complications</t>
    </r>
    <r>
      <rPr>
        <b/>
        <vertAlign val="superscript"/>
        <sz val="12"/>
        <rFont val="Arial"/>
        <family val="2"/>
      </rPr>
      <t>2</t>
    </r>
    <r>
      <rPr>
        <b/>
        <sz val="12"/>
        <rFont val="Arial"/>
        <family val="2"/>
      </rPr>
      <t>:</t>
    </r>
  </si>
  <si>
    <r>
      <t>1</t>
    </r>
    <r>
      <rPr>
        <sz val="12"/>
        <rFont val="Arial"/>
        <family val="2"/>
      </rPr>
      <t>This item is reported in compliance with statute MCL 333.2835(6)(b).</t>
    </r>
    <r>
      <rPr>
        <vertAlign val="superscript"/>
        <sz val="12"/>
        <rFont val="Arial"/>
        <family val="2"/>
      </rPr>
      <t xml:space="preserve">
2</t>
    </r>
    <r>
      <rPr>
        <sz val="12"/>
        <rFont val="Arial"/>
        <family val="2"/>
      </rPr>
      <t>This item is reported in compliance with statue MCL 333.2835(6)(c).</t>
    </r>
  </si>
  <si>
    <r>
      <t>Under 18</t>
    </r>
    <r>
      <rPr>
        <vertAlign val="superscript"/>
        <sz val="12"/>
        <rFont val="Arial"/>
        <family val="2"/>
      </rPr>
      <t>1</t>
    </r>
  </si>
  <si>
    <r>
      <t>Immediate Complications</t>
    </r>
    <r>
      <rPr>
        <b/>
        <vertAlign val="superscript"/>
        <sz val="12"/>
        <rFont val="Arial"/>
        <family val="2"/>
      </rPr>
      <t>2</t>
    </r>
    <r>
      <rPr>
        <b/>
        <sz val="12"/>
        <rFont val="Arial"/>
        <family val="2"/>
      </rPr>
      <t>:</t>
    </r>
  </si>
  <si>
    <t xml:space="preserve">Note: Reports with age of woman not reported are included in the 'All Ages' Column only. </t>
  </si>
  <si>
    <t>Note:  Reports with unknown county of residence are included in the 'Michigan' total only.</t>
  </si>
  <si>
    <t xml:space="preserve">Note: Reports with unknown race of woman are included in 'All Races' column.  Records with age of woman not reported are included in the 'Total' row only. </t>
  </si>
  <si>
    <t xml:space="preserve">%  </t>
  </si>
  <si>
    <t>Age of 
Woman</t>
  </si>
  <si>
    <r>
      <t>Weeks of Gestation</t>
    </r>
    <r>
      <rPr>
        <b/>
        <vertAlign val="superscript"/>
        <sz val="12"/>
        <rFont val="Arial"/>
        <family val="2"/>
      </rPr>
      <t>1</t>
    </r>
  </si>
  <si>
    <t>Note: Abortions with at least one subsequent complication may not equal the sum of all the complications specified because women may have multiple complications reported.</t>
  </si>
  <si>
    <t>Selected Characteristics of Michigan Residents</t>
  </si>
  <si>
    <t xml:space="preserve">     St. Clair</t>
  </si>
  <si>
    <t xml:space="preserve">     St. Joseph</t>
  </si>
  <si>
    <t>[….. ... (9) … …..]</t>
  </si>
  <si>
    <t>[….. ….. ….. (3) ….. ….. …..]</t>
  </si>
  <si>
    <t>Social Agency</t>
  </si>
  <si>
    <t>Dilation and Evacuation (D&amp;E)</t>
  </si>
  <si>
    <t>Dilation and Curettage (D&amp;C)</t>
  </si>
  <si>
    <t xml:space="preserve">     Dilation and Evacuation (D&amp;E)    </t>
  </si>
  <si>
    <t xml:space="preserve">     Dilation and Curettage (D&amp;C)</t>
  </si>
  <si>
    <t>Dilation and Curettage (D &amp; C)</t>
  </si>
  <si>
    <t xml:space="preserve">Note:  Subsequent complications are those complications that are not evident and reported in conjunction with the abortion but are reported within 7 days of initially providing care for a condition that is known to have been caused by an abortion. </t>
  </si>
  <si>
    <t xml:space="preserve">The age-specific abortion rate is the number of abortions occurring in Michigan to women of a specific age group per 1,000 female population. Rate for ages under 20 is based on abortions to women under 20 and population of females 15-19. Rate for ages 30 or over is based on abortions to women 30 and over and population of females 30-44. </t>
  </si>
  <si>
    <t xml:space="preserve"> Number</t>
  </si>
  <si>
    <t>Medical 
(Non-Surgical)</t>
  </si>
  <si>
    <r>
      <rPr>
        <b/>
        <sz val="10"/>
        <rFont val="Arial"/>
        <family val="2"/>
      </rPr>
      <t>Note:</t>
    </r>
    <r>
      <rPr>
        <sz val="10"/>
        <rFont val="Arial"/>
        <family val="2"/>
      </rPr>
      <t xml:space="preserve"> Gestational weeks are based on the clinicians estimate. Reports with weeks of gestation not reported by clinicians are imputed by the weeks from last menses date to performance date. Other unknown gestational weeks are included in the "Total" row only.  Reports with principal procedure not reported are included in the "All Procedures" column only.  The reporting of procedures used conforms to national recommendations issued by the Centers for Disease Control and Prevention (CDC).  In abortions where more than one procedure was performed, the principal procedure was determined according to the following hierachy: hysterectomy/hysterotomy, dilation and curettage (D&amp;C), saline injection or prostaglandin, dilation and evacuation (D&amp;E), medical (non-surgical), suction curettage, and other procedures.</t>
    </r>
  </si>
  <si>
    <r>
      <rPr>
        <b/>
        <sz val="10"/>
        <rFont val="Arial"/>
        <family val="2"/>
      </rPr>
      <t>Note</t>
    </r>
    <r>
      <rPr>
        <sz val="10"/>
        <rFont val="Arial"/>
        <family val="2"/>
      </rPr>
      <t>:  Gestational weeks are based on the clinicians estimate. Reports with weeks of gestation not reported by clinicians are imputed by the weeks from last menses date to performance date. Other unknown gestational weeks are included in the "All Weeks Gestation" row only. Reports with method to confirm pregnancy not reported are included in the "Total" column only.</t>
    </r>
  </si>
  <si>
    <t xml:space="preserve">Note:  Reports with principal procedure not reported are included in the 'All Procedures' row only.  Reports with type of facility unknown are included in the 'Total' column only. The reporting of procedures used has been changed to conform to national recommendations issued by the Centers for Disease Control and Prevention (CDC).  In abortions where more than one procedure was performed, the principal procedure was determined according to the following hierachy: hysterectomy/hysterotomy, dilation and curettage (D&amp;C), saline injection or prostaglandin, dilation and evacuation (D&amp;E), medical (non-surgical), suction curettage, and other procedures. </t>
  </si>
  <si>
    <r>
      <rPr>
        <b/>
        <sz val="10"/>
        <rFont val="Arial"/>
        <family val="2"/>
      </rPr>
      <t>Note</t>
    </r>
    <r>
      <rPr>
        <sz val="10"/>
        <rFont val="Arial"/>
        <family val="2"/>
      </rPr>
      <t xml:space="preserve">:  Gestational weeks are based on the clinicians estimate. Reports with weeks of gestation not reported by clinicians are imputed by the weeks from last menses date to performance date. Other unknown gestational weeks are included in the "All Weeks Gestation" row only. Reports with type of facility unknown are included in "Total" column. </t>
    </r>
  </si>
  <si>
    <r>
      <rPr>
        <b/>
        <sz val="10"/>
        <rFont val="Arial"/>
        <family val="2"/>
      </rPr>
      <t>Note</t>
    </r>
    <r>
      <rPr>
        <sz val="10"/>
        <rFont val="Arial"/>
        <family val="2"/>
      </rPr>
      <t>:  Gestational weeks are based on the clinicians estimate. Reports with weeks of gestation not reported by clinicians are imputed by the weeks from last menses date to performance date. The reporting of procedures used conform to national recommendations issued by the Centers for Disease Control and Prevention (CDC).  In abortions where more than one procedure was performed, the principal procedure was determined according to the following hierachy: hysterectomy/hysterotomy, dilation and curettage (D&amp;C), saline injection or prostaglandin, dilation and evacuation (D&amp;E), medical (non-surgical), suction curettage, and other procedures.</t>
    </r>
  </si>
  <si>
    <t>21 plus</t>
  </si>
  <si>
    <t>Age-specific Abortion Rates</t>
  </si>
  <si>
    <t>Ages &lt;20</t>
  </si>
  <si>
    <t>Ages 20-24</t>
  </si>
  <si>
    <t>Ages 25-29</t>
  </si>
  <si>
    <t>Ages 30+</t>
  </si>
  <si>
    <t>Abortions by Age, Race and Ancestry of Woman</t>
  </si>
  <si>
    <t xml:space="preserve">    St. Clair</t>
  </si>
  <si>
    <t xml:space="preserve">    St. Joseph</t>
  </si>
  <si>
    <t>St .Clair</t>
  </si>
  <si>
    <t>ST. CLAIR</t>
  </si>
  <si>
    <t>ST. JOSEPH</t>
  </si>
  <si>
    <t>[….. ... (12) … …..]</t>
  </si>
  <si>
    <t>[….. ….. ….. (1) ….. ….. …..]</t>
  </si>
  <si>
    <t>[….. ….. ….. (11) ….. ….. …..]</t>
  </si>
  <si>
    <t xml:space="preserve">The age-specific abortion rate is the number of reported induced abortions to per 1,000 Michigan women of that age group. Total is for Michigan woman aged 15-44. </t>
  </si>
  <si>
    <t>0.0: Quantity more than zero but less than 0.05%.</t>
  </si>
  <si>
    <t>Mult Race</t>
  </si>
  <si>
    <r>
      <rPr>
        <b/>
        <sz val="12"/>
        <rFont val="Arial"/>
        <family val="2"/>
      </rPr>
      <t>0.0</t>
    </r>
    <r>
      <rPr>
        <sz val="12"/>
        <rFont val="Arial"/>
        <family val="2"/>
      </rPr>
      <t>: Quantity more than zero but less than 0.05 percent.</t>
    </r>
  </si>
  <si>
    <t>Hysterotomy/ Hysterectomy</t>
  </si>
  <si>
    <r>
      <rPr>
        <b/>
        <sz val="10"/>
        <rFont val="Arial"/>
        <family val="2"/>
      </rPr>
      <t>0.0</t>
    </r>
    <r>
      <rPr>
        <sz val="10"/>
        <rFont val="Arial"/>
        <family val="2"/>
      </rPr>
      <t>: Quantity more than zero but less than 0.05 percent.</t>
    </r>
  </si>
  <si>
    <t>Hysterotomy/Hysterectomy</t>
  </si>
  <si>
    <t>0.0: Quantity more than zero but less than 0.05 percent</t>
  </si>
  <si>
    <r>
      <t>Type of Subsequent Complication</t>
    </r>
    <r>
      <rPr>
        <b/>
        <vertAlign val="superscript"/>
        <sz val="12"/>
        <rFont val="Arial"/>
        <family val="2"/>
      </rPr>
      <t>1</t>
    </r>
  </si>
  <si>
    <t>Failed Abortion</t>
  </si>
  <si>
    <t>20-24 Years</t>
  </si>
  <si>
    <t>25-29 Years</t>
  </si>
  <si>
    <t>30 Years and Older</t>
  </si>
  <si>
    <t>City of Residence</t>
  </si>
  <si>
    <t>[….. ….. … (6) ... ….. …..]</t>
  </si>
  <si>
    <t>[….. ….. … ... (6) ... ... ….. …..]</t>
  </si>
  <si>
    <t>[….. ….. ….. (5) ….. ….. …..]</t>
  </si>
  <si>
    <t>[….. ….. ….. (15) ….. ….. …..]</t>
  </si>
  <si>
    <t>[….. ….. ….. (14) ….. ….. …..]</t>
  </si>
  <si>
    <t>[….. ….. ….. (20) ….. ….. …..]</t>
  </si>
  <si>
    <t>[….. ….. ….. (7) ….. ….. …..]</t>
  </si>
  <si>
    <t>Rate per 10,000 abortions</t>
  </si>
  <si>
    <t>Note:    Reports with unknown age of woman are included in the "Total" column only.  Reports with unknown county of residence are included in the 'Michigan' row only.  The brackets "[_]" are used to indicate groups that have been combined so that counts less than three are not displayed, and the number "(_)" indicates the total count of reported cases in the combined groups.</t>
  </si>
  <si>
    <t>Note:    Reports with unknown age of woman are included in the 'Total' column only.  Reports with unknown place of residence are included in the 'Michigan' total row only. Population based upon the 2000 census. The brackets "[_]" are used to indicate age groups that have been combined so that counts less than three are not displayed, and the number "(_)" indicates the total count of reported cases in the combined groups.</t>
  </si>
  <si>
    <t>Note:    The brackets "[_]" are used to indicate groups that have been combined so that counts less than three are not displayed, and the number "(_)" indicates the total count of reported cases in the combined groups.  Reports with unknown previous induced abortions are included in the "Number" total only. Reports with unknown county of residence are included in the "Michigan" total row only.</t>
  </si>
  <si>
    <t xml:space="preserve">Guttmacher: Jones RK et al.,Abortion incidence and service availability in the United States, 2020. https://www.guttmacher.org/article/2022/11/abortion-incidence-and-service-availability-united-states-2020					
					</t>
  </si>
  <si>
    <t>Table 3-A 
Number of Reported Induced Abortions by City of Residence and Age of Woman for Cities with Over 40,000 Population, Michigan Residents, 2022</t>
  </si>
  <si>
    <t>Note: The ratio is the number of reported induced abortions occurring in Michigan per 1,000 Michigan live births.  The rate is the number of reported induced abortions occurring in Michigan per 1,000 Michigan women aged 15 - 44.  Ratio for 2022 is based upon 2021 resident live births.</t>
  </si>
  <si>
    <t>[…. .... …. ….. ….. … ... (7) ... ... ….. ….. …. …. ….]</t>
  </si>
  <si>
    <t>[….. ….. … (10) ... ….. …..]</t>
  </si>
  <si>
    <t>[….. ….. … (8) ... ….. …..]</t>
  </si>
  <si>
    <t>[….. ….. … ... (5) ... ... ….. …..]</t>
  </si>
  <si>
    <t>[…. .... …. ….. ….. … ... (3) ... ... ….. ….. …. …. ….]</t>
  </si>
  <si>
    <t>[…. .... …. ….. ….. … ... (2) ... ... ….. ….. …. …. ….]</t>
  </si>
  <si>
    <t>[…. .... …. ….. ….. … ... (5) ... ... ….. ….. …. …. ….]</t>
  </si>
  <si>
    <t>[…. .... …. ….. ….. … ... (1) ... ... ….. ….. …. …. ….]</t>
  </si>
  <si>
    <t>[…. ….. ….. … ... (5) ... ... ….. ….. ….]</t>
  </si>
  <si>
    <t>[….. ….. ….. (9) ….. ….. …..]</t>
  </si>
  <si>
    <t>[….. ….. ….. (2) ….. ….. …..]</t>
  </si>
  <si>
    <t xml:space="preserve">Tab Name </t>
  </si>
  <si>
    <t>Table Name</t>
  </si>
  <si>
    <t>Description</t>
  </si>
  <si>
    <t>Tab_1.asp</t>
  </si>
  <si>
    <t>Table 1</t>
  </si>
  <si>
    <t>Tab_US.asp</t>
  </si>
  <si>
    <t>Table C</t>
  </si>
  <si>
    <t>Number, Ratio and Rate of Reported Induced Abortions 
United States, 1980-2019</t>
  </si>
  <si>
    <t>AbortionRates.asp</t>
  </si>
  <si>
    <t>Table H-2</t>
  </si>
  <si>
    <t>AbortionNos.asp</t>
  </si>
  <si>
    <t>Table H-1</t>
  </si>
  <si>
    <t>Tab_A.asp</t>
  </si>
  <si>
    <t>Table A</t>
  </si>
  <si>
    <t>Tab_C.asp</t>
  </si>
  <si>
    <t>Table G</t>
  </si>
  <si>
    <t>Tab_B.asp</t>
  </si>
  <si>
    <t>Table B-1</t>
  </si>
  <si>
    <t>AbortChar.asp</t>
  </si>
  <si>
    <t>Tab_D.asp</t>
  </si>
  <si>
    <t>Table D</t>
  </si>
  <si>
    <t>AbortionRatesByAge.asp</t>
  </si>
  <si>
    <t>Table E</t>
  </si>
  <si>
    <t>Tab_2A.asp</t>
  </si>
  <si>
    <t>Table 2</t>
  </si>
  <si>
    <t>Tab_3.asp</t>
  </si>
  <si>
    <t>Table 3-A</t>
  </si>
  <si>
    <t>Tab_3A.asp</t>
  </si>
  <si>
    <t>Table 3-B</t>
  </si>
  <si>
    <t>Tab_5.asp</t>
  </si>
  <si>
    <t>Table 5</t>
  </si>
  <si>
    <t>Tab_6.asp</t>
  </si>
  <si>
    <t>Tab_7.asp</t>
  </si>
  <si>
    <t>Table 7</t>
  </si>
  <si>
    <t>Tab_9.asp</t>
  </si>
  <si>
    <t>Table 9</t>
  </si>
  <si>
    <t>PaymentSource.asp</t>
  </si>
  <si>
    <t>AbortRace.asp</t>
  </si>
  <si>
    <t>Table 11</t>
  </si>
  <si>
    <t>MaritalRace.asp</t>
  </si>
  <si>
    <t>Table 12</t>
  </si>
  <si>
    <t>PrevSponAbort.asp</t>
  </si>
  <si>
    <t>PaymentRace.asp</t>
  </si>
  <si>
    <t>AgeRace.asp</t>
  </si>
  <si>
    <t>Tab_4A.asp</t>
  </si>
  <si>
    <t>Table 4</t>
  </si>
  <si>
    <t>PrevAbortRace.asp</t>
  </si>
  <si>
    <t>Table 10</t>
  </si>
  <si>
    <t>Tab_8.asp</t>
  </si>
  <si>
    <t>Tab_E.asp</t>
  </si>
  <si>
    <t>Table F</t>
  </si>
  <si>
    <t>Tab_15.asp</t>
  </si>
  <si>
    <t>Table 24</t>
  </si>
  <si>
    <t>Tab_16.asp</t>
  </si>
  <si>
    <t>Table 25</t>
  </si>
  <si>
    <t>AgeWeeks.asp</t>
  </si>
  <si>
    <t>Tab_10.asp</t>
  </si>
  <si>
    <t>Table 18</t>
  </si>
  <si>
    <t>Tab_11.asp</t>
  </si>
  <si>
    <t>Table 20</t>
  </si>
  <si>
    <t>Tab_12</t>
  </si>
  <si>
    <t>Table 21</t>
  </si>
  <si>
    <t>PregConfirm.asp</t>
  </si>
  <si>
    <t>Table 19</t>
  </si>
  <si>
    <t>Tab_13.asp</t>
  </si>
  <si>
    <t>Table 22</t>
  </si>
  <si>
    <t>Tab_23.asp</t>
  </si>
  <si>
    <t>Table 23</t>
  </si>
  <si>
    <t>SubCTotal</t>
  </si>
  <si>
    <t>Table 26</t>
  </si>
  <si>
    <t>SubCAbortChar.asp</t>
  </si>
  <si>
    <t>Table 27</t>
  </si>
  <si>
    <t>Figure 1</t>
  </si>
  <si>
    <t>Graph 1</t>
  </si>
  <si>
    <t>Figure 2</t>
  </si>
  <si>
    <t>Graph 2</t>
  </si>
  <si>
    <t>Figure 3</t>
  </si>
  <si>
    <t>Graph 3</t>
  </si>
  <si>
    <t>Back to Tab_List</t>
  </si>
  <si>
    <t>Table B_2</t>
  </si>
  <si>
    <t>Number of Reported Induced Abortions by County of Residence
Michigan Residents, 2023</t>
  </si>
  <si>
    <t>Abortion Rates by County of Residence, State of Michigan, Michigan Counties and Detroit City, 2009 - 2023</t>
  </si>
  <si>
    <t>Abortion Numbers by County of Residence, State of Michigan, Michigan Counties and Detroit City, 2009 - 2023</t>
  </si>
  <si>
    <t>Number, Ratio and Rate of Reported Induced Abortions Occurring  in Michigan, 1982 - 2023</t>
  </si>
  <si>
    <t>Number, Ratio and Rate of Reported Induced Abortions, Michigan Residents, 1982 - 2023</t>
  </si>
  <si>
    <t>Characteristics of Reported Induced Abortions Michigan Occurrences, 1985 - 2023</t>
  </si>
  <si>
    <t>Characteristics of Reported Induced Abortions in Michigan, 1985 - 2023</t>
  </si>
  <si>
    <t>Number of Reported Induced Abortions by Age of Woman
Michigan Residents, 1983 - 2023</t>
  </si>
  <si>
    <t>Age-Specific Abortion Rates by Age of Woman, Michigan Occurrences, 1983-2023</t>
  </si>
  <si>
    <t>Number of Reported Induced Abortions by County of Residence and Age of Woman, Michigan Residents, 2023</t>
  </si>
  <si>
    <t>Number of Reported Induced Abortions by City of Residence and Age of Woman for Cities with Over 40,000 Population, Michigan Residents, 2023</t>
  </si>
  <si>
    <t>Number of Reported Induced Abortions by Area of Residence and Age of Woman for Selected Large Metropolitan Areas, Michigan Residents, 2023</t>
  </si>
  <si>
    <t>Abortion Rates by Age and Race or Hispanic Ancestry of Woman 
Michigan Residents, 2023</t>
  </si>
  <si>
    <t>Number and Percent of Reported Induced Abortions by Age of Woman and Marital Status, Michigan Residents, 2023</t>
  </si>
  <si>
    <t>Number and Percent of Reported Induced Abortions by Source of Referral and Age of Woman Michigan Residents, 2023</t>
  </si>
  <si>
    <t>Number and Percent of Reported Induced Abortions by Age of Woman and Number of Previous Spontaneous Abortions
 Michigan Residents, 2023</t>
  </si>
  <si>
    <t>Number and Percent of Reported Induced Abortions
by Source of Payment and Age of Woman
 Michigan Residents, 2023</t>
  </si>
  <si>
    <t>Number and Percent of Reported
 Induced Abortions 
by Race or Hispanic Ancestry of Woman Michigan Residents, 2023</t>
  </si>
  <si>
    <t>Number and Percent of Reported 
Induced Abortions 
by Race of Woman or Hispanic Ancestry and Marital Status
 Michigan Residents, 2023</t>
  </si>
  <si>
    <t>Number and Percent of Reported Induced Abortions
 by Race of Woman or Hispanic Ancestry and 
Number of Previous Spontaneous Abortions, Michigan Residents, 2023</t>
  </si>
  <si>
    <t>Number and Percent of Reported Induced Abortions
 by Source of Payment
 and Race of Woman or Hispanic Ancestry
 Michigan Residents, 2023</t>
  </si>
  <si>
    <t>Number of Reported Induced Abortions
 by Race or Hispanic Ancestry and Age of Woman
Michigan Residents, 2023</t>
  </si>
  <si>
    <t>Number of Reported Induced Abortions by County of Residence and Number of Previous Induced Abortions, Michigan Residents, 2023</t>
  </si>
  <si>
    <t>Number and Percent of Reported Induced Abortions 
by Race of Woman or Hispanic Ancestry  
and Number of Previous Induced Abortions
 Michigan Residents, 2023</t>
  </si>
  <si>
    <t>Number and Percent of Reported Induced Abortions 
by the Number of Previous Pregnancies Carried to Term and Marital Status
Michigan Residents, 2023</t>
  </si>
  <si>
    <t>Number of Reported Induced Abortions by Selected Characteristics, 
Michigan Residents, 1980-2023</t>
  </si>
  <si>
    <t>Number of Reported Induced 
Abortions 
by Evidence of Life
 Michigan Occurrences, 2023</t>
  </si>
  <si>
    <t>Number and Percent of
 Reported Induced Abortions 
by Weight of Fetus
 Michigan Occurrences, 2023</t>
  </si>
  <si>
    <t>Number and Percent of Reported Induced Abortions
 by Weeks of Gestation and Age of Woman
 Michigan Residents, 2023</t>
  </si>
  <si>
    <t>Number and Percent of Reported Induced Abortions by Weeks of Gestation 
and Principal Procedure, Michigan Occurrences, 2023</t>
  </si>
  <si>
    <t>Number and Percent of Reported Induced Abortions by Weeks of Gestation and Type of Facility, Michigan Occurrences, 2023</t>
  </si>
  <si>
    <t>Number of Reported Induced Abortions by Principal Procedure
 and Type of Facility, Michigan Occurrences, 2023</t>
  </si>
  <si>
    <t>Number and Percent of Reported Induced Abortions by Weeks of Gestation
 and Method to Confirm Pregnancy
Michigan Occurrences, 2023</t>
  </si>
  <si>
    <t>Number and Percent of Reported Induced Abortions
 with Any Mention of Immediate Complication by Type of Immediate Complication, Michigan Occurrences, 2023</t>
  </si>
  <si>
    <t>Number of Reported Induced Abortions with Any
 Mention of Immediate Complication1 
by Selected Characteristics
 Michigan Occurrences, 2023</t>
  </si>
  <si>
    <t>Number and Percent of
Reported Induced Abortions
 with Any Mention of
 Subsequent Complication
by Type of Subsequent Complication
 Michigan Occurrences, 2023</t>
  </si>
  <si>
    <t>Number of Reported Induced Abortions with Any Mention of Subsequent Complication1 by Selected Characteristics, Michigan Occurrences, 2023</t>
  </si>
  <si>
    <t>Michigan Abortion Occurrence Rates
1982-2023</t>
  </si>
  <si>
    <t>Age-Specific Abortion Rates
Michigan Residents, 1983-2023</t>
  </si>
  <si>
    <t>Abortions by Age and Race or Hispanic Ancestry of Woman
Michigan Residents, 2023</t>
  </si>
  <si>
    <t>Source:  2023 File of Michigan Resident Induced Abortions Occurring in Michigan, Division for Vital Records &amp; Health Statistics, Michigan Department of Health &amp; Human Services.</t>
  </si>
  <si>
    <t>For each specific year, The CDC number of abortions excludes states that did not report in certain years: California (2012--2021), District of Columbia (2016),Maryland (2012-2021), New Hampshire (2012-2021) and New Jersey (2021)</t>
  </si>
  <si>
    <r>
      <rPr>
        <b/>
        <sz val="10"/>
        <rFont val="Arial"/>
        <family val="2"/>
      </rPr>
      <t>Source</t>
    </r>
    <r>
      <rPr>
        <sz val="10"/>
        <rFont val="Arial"/>
        <family val="2"/>
      </rPr>
      <t>: CDC's Abortion Surveillance - United States, United States, 2021. MMWR Surveill Summ 2023;72(No. SS-9):1–29. DOI: http://dx.doi.org/10.15585/mmwr.ss7209a1.</t>
    </r>
  </si>
  <si>
    <t>Table A 
Number, Ratio and Rate of Reported Induced Abortions Occurring  in Michigan, 1982 - 2023</t>
  </si>
  <si>
    <r>
      <t>Source: 1982 - 2023 Files of Induced Abortions Occurring in Michigan and 1982 - 2021 Michigan Resident Live Birth Files. Division for Vital Records &amp; Health Statistics, Michigan Department Health &amp; Human Services.
1982-2021 Population Estimates (latest update</t>
    </r>
    <r>
      <rPr>
        <sz val="10"/>
        <color theme="1"/>
        <rFont val="Arial"/>
        <family val="2"/>
      </rPr>
      <t xml:space="preserve"> 07/2022</t>
    </r>
    <r>
      <rPr>
        <sz val="10"/>
        <rFont val="Arial"/>
        <family val="2"/>
      </rPr>
      <t>), National Center for Health Statistics, U.S. Census Populations With Bridged Race Categories.</t>
    </r>
  </si>
  <si>
    <t>Note:  The ratio is the number of reported abortions to Michigan residents per 1,000 Michigan live births. The rate is the number of reported induced abortions to Michigan residents per 1,000 Michigan women aged 15-44. Ratio for 2023 is based upon 2022 resident live births.  The 2023 rates are based on population estimates for 2022.</t>
  </si>
  <si>
    <t>Source: 1982 - 2023 Michigan Resident Abortion and 1982-2022 Michigan Resident Live Birth Files. Division for Vital Records &amp; Health Statistics, Michigan Department of Health &amp; Human Services.</t>
  </si>
  <si>
    <t>2020-2022 Michigan population is developed from Vintage Census 2020-2022 estimates, provided by the Population Division, U.S. Census Bureau. This vintage population includes multi-racial counts that were adjusted to estimate Michigan bridged population. Michigan bridge population assigns multi-racial estimates to a single race category (the category the population is mostly likely to identify with).</t>
  </si>
  <si>
    <t>Table 1
Number of Reported Induced Abortions by County of Residence
Michigan Residents, 2023</t>
  </si>
  <si>
    <t>Table B-2 
Characteristics of Reported Induced Abortions in Michigan, 1985 - 2023</t>
  </si>
  <si>
    <t>Table D
Number of Reported Induced Abortions by Age of Woman
Michigan Residents, 1983 - 2023</t>
  </si>
  <si>
    <t>Source:  1983 - 2023 Files of Michigan Resident Induced Abortions Occurring in Michigan,  Division for Vital Records &amp; Health Statistics, Michigan Department of Health &amp; Human Services.</t>
  </si>
  <si>
    <t>Table E 
Age-Specific Abortion Rates by Age of Woman, Michigan Occurrences, 1983-2023</t>
  </si>
  <si>
    <t>Source:  1983 - 2023 File of Michigan Resident Induced Abortions Occurring in Michigan, Division for Vital Records &amp; Health Statistics, Michigan Department of Health &amp; Human Services.</t>
  </si>
  <si>
    <t>Table 2
Number of Reported Induced Abortions by County of Residence and Age of Woman, Michigan Residents, 2023</t>
  </si>
  <si>
    <t>[….. ... (15) … …..]</t>
  </si>
  <si>
    <t>[….. ….. … ... (8) ... ... ….. …..]</t>
  </si>
  <si>
    <t>[….. ….. … (18) ... ….. …..]</t>
  </si>
  <si>
    <t>[…. .... …. ….. ….. … ... (4) ... ... ….. ….. …. …. ….]</t>
  </si>
  <si>
    <t>[….. ….. … (9) ... ….. …..]</t>
  </si>
  <si>
    <t>[….. ….. … ... (4) ... ... ….. …..]</t>
  </si>
  <si>
    <t>[….. ... (29) … …..]</t>
  </si>
  <si>
    <t>[…. ….. ….. … ... (4) ... ... ….. ….. ….]</t>
  </si>
  <si>
    <t>[… …7… …]</t>
  </si>
  <si>
    <t>[… …10… …]</t>
  </si>
  <si>
    <t>[… …13… …]</t>
  </si>
  <si>
    <t>[….. ... (11) … …..]</t>
  </si>
  <si>
    <t>[….. ….. ….. (13) ….. ….. …..]</t>
  </si>
  <si>
    <t>[….. ….. ….. (23) ….. ….. …..]</t>
  </si>
  <si>
    <t>[….. ….. ….. (4) ….. ….. …..]</t>
  </si>
  <si>
    <t>Table 4 
Number of Reported Induced Abortions by County of Residence and Number of Previous Induced Abortions, Michigan Residents, 2023</t>
  </si>
  <si>
    <t>Table 10
Number and Percent of Reported Induced Abortions 
by Race of Woman or Hispanic Ancestry  
and Number of Previous Induced Abortions
 Michigan Residents, 2023</t>
  </si>
  <si>
    <t>Table 8 
Number and Percent of Reported Induced Abortions 
by the Number of Previous Pregnancies Carried to Term and Marital Status
Michigan Residents, 2023</t>
  </si>
  <si>
    <t>Table F
Number of Reported Induced Abortions by Selected Characteristics, 
Michigan Residents, 1980-2023</t>
  </si>
  <si>
    <t>Source:  1980 - 2023 File of Michigan Resident Induced Abortions Occurring in Michigan, Division for Vital Records &amp; Health Statistics, Michigan Department of Health &amp; Human Services.</t>
  </si>
  <si>
    <t>Table 24
Number of Reported Induced 
Abortions 
by Evidence of Life
 Michigan Occurrences, 2023</t>
  </si>
  <si>
    <t>Table 25 
Number and Percent of
 Reported Induced Abortions 
by Weight of Fetus
 Michigan Occurrences, 2023</t>
  </si>
  <si>
    <t>Table 18 
Number and Percent of Reported Induced Abortions by Weeks of Gestation 
and Principal Procedure, Michigan Occurrences, 2023</t>
  </si>
  <si>
    <t>Table 20
Number and Percent of Reported Induced Abortions by Weeks of Gestation and Type of Facility, Michigan Occurrences, 2023</t>
  </si>
  <si>
    <t>Hospital Satellite</t>
  </si>
  <si>
    <t>Table 21 
Number of Reported Induced Abortions by Principal Procedure
 and Type of Facility, Michigan Occurrences, 2023</t>
  </si>
  <si>
    <t>Table 19 
Number and Percent of Reported Induced Abortions by Weeks of Gestation
 and Method to Confirm Pregnancy
Michigan Occurrences, 2023</t>
  </si>
  <si>
    <r>
      <t>Table 22 
Number and Percent of Reported Induced Abortions
 with Any Mention of Immediate Complication by Type of Immediate Complication</t>
    </r>
    <r>
      <rPr>
        <b/>
        <vertAlign val="superscript"/>
        <sz val="12"/>
        <rFont val="Arial"/>
        <family val="2"/>
      </rPr>
      <t>1</t>
    </r>
    <r>
      <rPr>
        <b/>
        <sz val="12"/>
        <rFont val="Arial"/>
        <family val="2"/>
      </rPr>
      <t>, Michigan Occurrences, 2023</t>
    </r>
  </si>
  <si>
    <t>2020-2022</t>
  </si>
  <si>
    <r>
      <t>Table 27 
Number of Reported Induced Abortions with Any Mention of Subsequent Complication</t>
    </r>
    <r>
      <rPr>
        <b/>
        <vertAlign val="superscript"/>
        <sz val="12"/>
        <rFont val="Arial"/>
        <family val="2"/>
      </rPr>
      <t>1</t>
    </r>
    <r>
      <rPr>
        <b/>
        <sz val="12"/>
        <rFont val="Arial"/>
        <family val="2"/>
      </rPr>
      <t xml:space="preserve"> by Selected Characteristics, Michigan Occurrences, 2023</t>
    </r>
  </si>
  <si>
    <t>Note: The ratio is the number of reported induced abortions occurring in Michigan per 1,000 Michigan live births.  The rate is the number of reported induced abortions occurring in Michigan per 1,000 Michigan women aged 15 - 44.  Ratio for 2023 is based upon 2022 resident live births.</t>
  </si>
  <si>
    <t>Michigan Residents, 1983-2023</t>
  </si>
  <si>
    <t>Michigan Residents, 2023</t>
  </si>
  <si>
    <r>
      <t>Table 26 
Number and Percent of
Reported Induced Abortions
 with Any Mention of
 Subsequent Complication</t>
    </r>
    <r>
      <rPr>
        <b/>
        <vertAlign val="superscript"/>
        <sz val="12"/>
        <rFont val="Arial"/>
        <family val="2"/>
      </rPr>
      <t>1</t>
    </r>
    <r>
      <rPr>
        <b/>
        <sz val="12"/>
        <rFont val="Arial"/>
        <family val="2"/>
      </rPr>
      <t xml:space="preserve"> 
by Type of Subsequent Complication
 Michigan Occurrences, 2023</t>
    </r>
  </si>
  <si>
    <r>
      <t>Table 23 
Number of Reported Induced Abortions with Any
 Mention of Immediate Complication</t>
    </r>
    <r>
      <rPr>
        <b/>
        <vertAlign val="superscript"/>
        <sz val="12"/>
        <rFont val="Arial"/>
        <family val="2"/>
      </rPr>
      <t>1</t>
    </r>
    <r>
      <rPr>
        <b/>
        <sz val="12"/>
        <rFont val="Arial"/>
        <family val="2"/>
      </rPr>
      <t xml:space="preserve"> 
by Selected Characteristics
 Michigan Occurrences, 2023</t>
    </r>
  </si>
  <si>
    <t>Table 17 
Number and Percent of Reported Induced Abortions
 by Weeks of Gestation and Age of Woman
 Michigan Residents, 2023</t>
  </si>
  <si>
    <t>Table 15 
Number of Reported Induced Abortions
 by Race or Hispanic Ancestry and Age of Woman
Michigan Residents, 2023</t>
  </si>
  <si>
    <t>Table 14 
Number and Percent of Reported Induced Abortions
 by Source of Payment
 and Race of Woman or Hispanic Ancestry
 Michigan Residents, 2023</t>
  </si>
  <si>
    <t>Table 13 
Number and Percent of Reported Induced Abortions
 by Race of Woman or Hispanic Ancestry and 
Number of Previous Spontaneous Abortions, Michigan Residents, 2023</t>
  </si>
  <si>
    <t>Table 12 
Number and Percent of Reported 
Induced Abortions 
by Race of Woman or Hispanic Ancestry and Marital Status
 Michigan Residents, 2023</t>
  </si>
  <si>
    <t>Table 11 
Number and Percent of Reported
 Induced Abortions 
by Race or Hispanic Ancestry of Woman Michigan Residents, 2023</t>
  </si>
  <si>
    <t>Table 16 
Number and Percent of Reported Induced Abortions
by Source of Payment and Age of Woman
 Michigan Residents, 2023</t>
  </si>
  <si>
    <t>Table 9 
Number and Percent of Reported Induced Abortions by Age of Woman and Number of Previous Spontaneous Abortions
 Michigan Residents, 2023</t>
  </si>
  <si>
    <t>Table 7 
Number and Percent of Reported Induced Abortions 
by Source of Referral and Age of Woman
Michigan Residents, 2023</t>
  </si>
  <si>
    <t>Table 6 
Number and Percent of Reported Induced Abortions 
by Age of Woman and Marital Status 
Michigan Residents, 2023</t>
  </si>
  <si>
    <t>Table 5 
Abortion Rates by Age and Race or Hispanic Ancestry of Woman 
Michigan Residents, 2023</t>
  </si>
  <si>
    <t>Table 3-B
Number of Reported Induced Abortions by Area of Residence and Age of Woman for Selected Large Metropolitan Areas, Michigan Residents, 2023</t>
  </si>
  <si>
    <t>Table B-1 
Characteristics of Reported Induced Abortions Michigan Occurrences, 1985 - 2023</t>
  </si>
  <si>
    <t>Table G
Number, Ratio and Rate of Reported Induced Abortions, Michigan Residents, 1982 - 2023</t>
  </si>
  <si>
    <t>Table H-1 Abortion Numbers by County of Residence 
State of Michigan, Michigan Counties and Detroit City, 2013 - 2023</t>
  </si>
  <si>
    <t xml:space="preserve">2013-2023 Michigan Abortion Files, Division for Vital Records &amp; Health Statistics, Michigan Department of Health &amp; Human Services. </t>
  </si>
  <si>
    <t>Table H-2 
Abortion Rates by County of Residence, 
State of Michigan, Michigan Counties and Detroit City, 2013 - 2023</t>
  </si>
  <si>
    <t xml:space="preserve">Source: 2013-2023 Michigan Abortion Files, Division for Vital Records &amp; Health Statistics, Michigan Department of Health &amp; Human Services. </t>
  </si>
  <si>
    <t>2020-2022 Michigan population is developed from Vintage Census 2020-2021 estimates, provided by the Population Division, U.S. Census Bureau. This vintage population includes multi-racial counts that were adjusted to estimate Michigan bridged population. Michigan bridge population assigns multi-racial estimates to a single race category (the category the population is mostly likely to identify with).</t>
  </si>
  <si>
    <t>Table C
Number, Ratio and Rate of Reported Induced Abortions 
United States, 1980-2021</t>
  </si>
  <si>
    <t>Source:  1985 - 2023 Files of Induced Abortions Occurring in Michigan, Division for Vital Records &amp; Health Statistics,  Michigan Department of Health &amp; Human Services.</t>
  </si>
  <si>
    <t>Table 28</t>
  </si>
  <si>
    <t>Number and Percent of Reported Induced Abortions by State of Residence, Michigan Occurrences, 2023</t>
  </si>
  <si>
    <t>Table 29</t>
  </si>
  <si>
    <t>Number and Percent of Reported Induced Abortions by County of Facility, Michigan Occuurences, 2023</t>
  </si>
  <si>
    <t>Table 29 Number and Percent of Reported Abortions by County of Facility, Michigan Occurrences, 2023</t>
  </si>
  <si>
    <t>County of Facility</t>
  </si>
  <si>
    <t>Alabama</t>
  </si>
  <si>
    <t>Arizona</t>
  </si>
  <si>
    <t>Arkansas</t>
  </si>
  <si>
    <t>California</t>
  </si>
  <si>
    <t>Colorado</t>
  </si>
  <si>
    <t>Florida</t>
  </si>
  <si>
    <t>Georgia</t>
  </si>
  <si>
    <t>Hawaii</t>
  </si>
  <si>
    <t>Illinois</t>
  </si>
  <si>
    <t>Indiana</t>
  </si>
  <si>
    <t>Iowa</t>
  </si>
  <si>
    <t>Kentucky</t>
  </si>
  <si>
    <t>Louisiana</t>
  </si>
  <si>
    <t>Maryland</t>
  </si>
  <si>
    <t>Massachusetts</t>
  </si>
  <si>
    <t>Minnesota</t>
  </si>
  <si>
    <t>Mississippi</t>
  </si>
  <si>
    <t>Missouri</t>
  </si>
  <si>
    <t>Nevada</t>
  </si>
  <si>
    <t>New York</t>
  </si>
  <si>
    <t>North Carolina</t>
  </si>
  <si>
    <t>North Dakota</t>
  </si>
  <si>
    <t>Ohio</t>
  </si>
  <si>
    <t>Oklahoma</t>
  </si>
  <si>
    <t>Pennsylvania</t>
  </si>
  <si>
    <t>Rhode Island</t>
  </si>
  <si>
    <t>South Carolina</t>
  </si>
  <si>
    <t>Tennessee</t>
  </si>
  <si>
    <t>Texas</t>
  </si>
  <si>
    <t>Virgin Islands</t>
  </si>
  <si>
    <t>Washington</t>
  </si>
  <si>
    <t>West Virginia</t>
  </si>
  <si>
    <t>Wisconsin</t>
  </si>
  <si>
    <t>Table 28 Number and Percent of Reported Abortions by State of Residence, Michigan Occurrences, 2023</t>
  </si>
  <si>
    <t xml:space="preserve">State of Residence </t>
  </si>
  <si>
    <t>StateOfRes.asp</t>
  </si>
  <si>
    <t>CountyOfFac.asp</t>
  </si>
  <si>
    <t xml:space="preserve">Note: Other / Unknown State of Residence is included in Total row.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</si>
</sst>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43" formatCode="_(* #,##0.00_);_(* \(#,##0.00\);_(* &quot;-&quot;??_);_(@_)"/>
    <numFmt numFmtId="164" formatCode="0.0_)"/>
    <numFmt numFmtId="165" formatCode="0.00_)"/>
    <numFmt numFmtId="166" formatCode="0.0"/>
    <numFmt numFmtId="167" formatCode="#,##0;[Red]#,##0"/>
    <numFmt numFmtId="168" formatCode="#,##0.0_);\(#,##0.0\)"/>
    <numFmt numFmtId="169" formatCode="_(* #,##0.0_);_(* \(#,##0.0\);_(* &quot;-&quot;??_);_(@_)"/>
    <numFmt numFmtId="170" formatCode="_(* #,##0_);_(* \(#,##0\);_(* &quot;-&quot;??_);_(@_)"/>
    <numFmt numFmtId="171" formatCode="0_)"/>
    <numFmt numFmtId="172" formatCode="0_);\(0\)"/>
    <numFmt numFmtId="173" formatCode="#,##0.0"/>
  </numFmts>
  <fonts count="56" x14ac:knownFonts="1">
    <font>
      <sz val="10"/>
      <name val="Arial"/>
    </font>
    <font>
      <sz val="10"/>
      <name val="Arial"/>
      <family val="2"/>
    </font>
    <font>
      <sz val="10"/>
      <name val="Arial"/>
      <family val="2"/>
    </font>
    <font>
      <b/>
      <sz val="12"/>
      <name val="Arial"/>
      <family val="2"/>
    </font>
    <font>
      <sz val="12"/>
      <name val="Arial"/>
      <family val="2"/>
    </font>
    <font>
      <b/>
      <sz val="14"/>
      <name val="Arial"/>
      <family val="2"/>
    </font>
    <font>
      <sz val="6"/>
      <name val="Arial"/>
      <family val="2"/>
    </font>
    <font>
      <sz val="8"/>
      <name val="Arial"/>
      <family val="2"/>
    </font>
    <font>
      <b/>
      <sz val="13"/>
      <name val="Arial"/>
      <family val="2"/>
    </font>
    <font>
      <sz val="9"/>
      <name val="Arial"/>
      <family val="2"/>
    </font>
    <font>
      <sz val="10"/>
      <name val="Arial"/>
      <family val="2"/>
    </font>
    <font>
      <sz val="8"/>
      <name val="Arial"/>
      <family val="2"/>
    </font>
    <font>
      <b/>
      <sz val="12"/>
      <name val="Arial"/>
      <family val="2"/>
    </font>
    <font>
      <b/>
      <sz val="13"/>
      <name val="Arial"/>
      <family val="2"/>
    </font>
    <font>
      <u/>
      <sz val="10"/>
      <color indexed="36"/>
      <name val="Arial"/>
      <family val="2"/>
    </font>
    <font>
      <sz val="12"/>
      <name val="Arial"/>
      <family val="2"/>
    </font>
    <font>
      <b/>
      <sz val="14"/>
      <name val="Arial"/>
      <family val="2"/>
    </font>
    <font>
      <sz val="14"/>
      <name val="Arial"/>
      <family val="2"/>
    </font>
    <font>
      <b/>
      <i/>
      <sz val="12"/>
      <name val="Arial"/>
      <family val="2"/>
    </font>
    <font>
      <b/>
      <u/>
      <sz val="12"/>
      <name val="Arial"/>
      <family val="2"/>
    </font>
    <font>
      <b/>
      <sz val="12"/>
      <color indexed="10"/>
      <name val="Arial"/>
      <family val="2"/>
    </font>
    <font>
      <sz val="13"/>
      <name val="Arial"/>
      <family val="2"/>
    </font>
    <font>
      <b/>
      <sz val="11"/>
      <name val="Arial"/>
      <family val="2"/>
    </font>
    <font>
      <b/>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rgb="FF000000"/>
      <name val="Arial"/>
      <family val="2"/>
    </font>
    <font>
      <b/>
      <sz val="10"/>
      <color rgb="FF000000"/>
      <name val="Arial"/>
      <family val="2"/>
    </font>
    <font>
      <b/>
      <sz val="10"/>
      <color theme="1"/>
      <name val="Calibri"/>
      <family val="2"/>
      <scheme val="minor"/>
    </font>
    <font>
      <vertAlign val="superscript"/>
      <sz val="12"/>
      <name val="Arial"/>
      <family val="2"/>
    </font>
    <font>
      <vertAlign val="superscript"/>
      <sz val="10"/>
      <name val="Arial"/>
      <family val="2"/>
    </font>
    <font>
      <b/>
      <vertAlign val="superscript"/>
      <sz val="12"/>
      <name val="Arial"/>
      <family val="2"/>
    </font>
    <font>
      <u/>
      <sz val="10"/>
      <color theme="10"/>
      <name val="Arial"/>
      <family val="2"/>
    </font>
    <font>
      <sz val="10"/>
      <color theme="1"/>
      <name val="Arial"/>
      <family val="2"/>
    </font>
    <font>
      <b/>
      <sz val="10"/>
      <color theme="1"/>
      <name val="Arial"/>
      <family val="2"/>
    </font>
    <font>
      <b/>
      <sz val="12"/>
      <color theme="1"/>
      <name val="Arial"/>
      <family val="2"/>
    </font>
    <font>
      <sz val="12"/>
      <color rgb="FFFF0000"/>
      <name val="Arial"/>
      <family val="2"/>
    </font>
    <font>
      <b/>
      <sz val="12"/>
      <color theme="1"/>
      <name val="Calibri"/>
      <family val="2"/>
      <scheme val="minor"/>
    </font>
    <font>
      <sz val="12"/>
      <color theme="1"/>
      <name val="Calibri"/>
      <family val="2"/>
      <scheme val="minor"/>
    </font>
    <font>
      <b/>
      <sz val="11"/>
      <color rgb="FF000000"/>
      <name val="Arial"/>
      <family val="2"/>
    </font>
    <font>
      <sz val="11"/>
      <color rgb="FF000000"/>
      <name val="Arial"/>
      <family val="2"/>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9" tint="0.59999389629810485"/>
        <bgColor indexed="64"/>
      </patternFill>
    </fill>
  </fills>
  <borders count="146">
    <border>
      <left/>
      <right/>
      <top/>
      <bottom/>
      <diagonal/>
    </border>
    <border>
      <left/>
      <right style="thin">
        <color indexed="8"/>
      </right>
      <top/>
      <bottom/>
      <diagonal/>
    </border>
    <border>
      <left/>
      <right style="double">
        <color indexed="8"/>
      </right>
      <top/>
      <bottom style="double">
        <color indexed="8"/>
      </bottom>
      <diagonal/>
    </border>
    <border>
      <left/>
      <right style="thin">
        <color indexed="8"/>
      </right>
      <top/>
      <bottom style="double">
        <color indexed="8"/>
      </bottom>
      <diagonal/>
    </border>
    <border>
      <left/>
      <right/>
      <top style="double">
        <color indexed="8"/>
      </top>
      <bottom/>
      <diagonal/>
    </border>
    <border>
      <left/>
      <right style="double">
        <color indexed="8"/>
      </right>
      <top style="double">
        <color indexed="8"/>
      </top>
      <bottom/>
      <diagonal/>
    </border>
    <border>
      <left/>
      <right/>
      <top/>
      <bottom style="double">
        <color indexed="8"/>
      </bottom>
      <diagonal/>
    </border>
    <border>
      <left/>
      <right style="double">
        <color indexed="8"/>
      </right>
      <top/>
      <bottom/>
      <diagonal/>
    </border>
    <border>
      <left style="double">
        <color indexed="8"/>
      </left>
      <right style="thin">
        <color indexed="8"/>
      </right>
      <top style="double">
        <color indexed="8"/>
      </top>
      <bottom/>
      <diagonal/>
    </border>
    <border>
      <left style="double">
        <color indexed="8"/>
      </left>
      <right style="thin">
        <color indexed="8"/>
      </right>
      <top/>
      <bottom style="double">
        <color indexed="8"/>
      </bottom>
      <diagonal/>
    </border>
    <border>
      <left style="double">
        <color indexed="8"/>
      </left>
      <right style="double">
        <color indexed="8"/>
      </right>
      <top style="double">
        <color indexed="8"/>
      </top>
      <bottom/>
      <diagonal/>
    </border>
    <border>
      <left style="double">
        <color indexed="8"/>
      </left>
      <right style="double">
        <color indexed="8"/>
      </right>
      <top/>
      <bottom style="double">
        <color indexed="8"/>
      </bottom>
      <diagonal/>
    </border>
    <border>
      <left/>
      <right style="double">
        <color indexed="8"/>
      </right>
      <top/>
      <bottom style="thin">
        <color indexed="8"/>
      </bottom>
      <diagonal/>
    </border>
    <border>
      <left/>
      <right style="thin">
        <color indexed="8"/>
      </right>
      <top/>
      <bottom style="thin">
        <color indexed="8"/>
      </bottom>
      <diagonal/>
    </border>
    <border>
      <left style="double">
        <color indexed="8"/>
      </left>
      <right style="double">
        <color indexed="8"/>
      </right>
      <top/>
      <bottom/>
      <diagonal/>
    </border>
    <border>
      <left/>
      <right style="double">
        <color indexed="8"/>
      </right>
      <top style="thin">
        <color indexed="8"/>
      </top>
      <bottom style="double">
        <color indexed="8"/>
      </bottom>
      <diagonal/>
    </border>
    <border>
      <left/>
      <right style="thin">
        <color indexed="8"/>
      </right>
      <top style="thin">
        <color indexed="8"/>
      </top>
      <bottom style="double">
        <color indexed="8"/>
      </bottom>
      <diagonal/>
    </border>
    <border>
      <left style="double">
        <color indexed="8"/>
      </left>
      <right style="thin">
        <color indexed="8"/>
      </right>
      <top/>
      <bottom/>
      <diagonal/>
    </border>
    <border>
      <left style="thin">
        <color indexed="8"/>
      </left>
      <right style="double">
        <color indexed="8"/>
      </right>
      <top/>
      <bottom style="double">
        <color indexed="8"/>
      </bottom>
      <diagonal/>
    </border>
    <border>
      <left style="thin">
        <color indexed="8"/>
      </left>
      <right style="double">
        <color indexed="8"/>
      </right>
      <top/>
      <bottom/>
      <diagonal/>
    </border>
    <border>
      <left style="double">
        <color indexed="8"/>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double">
        <color indexed="8"/>
      </right>
      <top/>
      <bottom style="thin">
        <color indexed="8"/>
      </bottom>
      <diagonal/>
    </border>
    <border>
      <left style="double">
        <color indexed="8"/>
      </left>
      <right/>
      <top/>
      <bottom style="thin">
        <color indexed="8"/>
      </bottom>
      <diagonal/>
    </border>
    <border>
      <left style="double">
        <color indexed="8"/>
      </left>
      <right style="double">
        <color indexed="8"/>
      </right>
      <top/>
      <bottom style="thin">
        <color indexed="8"/>
      </bottom>
      <diagonal/>
    </border>
    <border>
      <left style="thin">
        <color indexed="8"/>
      </left>
      <right style="double">
        <color indexed="8"/>
      </right>
      <top style="thin">
        <color indexed="8"/>
      </top>
      <bottom style="double">
        <color indexed="8"/>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top/>
      <bottom style="thin">
        <color indexed="8"/>
      </bottom>
      <diagonal/>
    </border>
    <border>
      <left/>
      <right/>
      <top style="thin">
        <color indexed="8"/>
      </top>
      <bottom/>
      <diagonal/>
    </border>
    <border>
      <left/>
      <right style="thin">
        <color indexed="8"/>
      </right>
      <top style="thin">
        <color indexed="8"/>
      </top>
      <bottom/>
      <diagonal/>
    </border>
    <border>
      <left/>
      <right style="thin">
        <color indexed="8"/>
      </right>
      <top style="thin">
        <color indexed="8"/>
      </top>
      <bottom style="thin">
        <color indexed="8"/>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8"/>
      </right>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8"/>
      </left>
      <right/>
      <top style="thin">
        <color indexed="8"/>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style="thin">
        <color indexed="8"/>
      </right>
      <top/>
      <bottom/>
      <diagonal/>
    </border>
    <border>
      <left style="thin">
        <color auto="1"/>
      </left>
      <right style="thin">
        <color indexed="8"/>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indexed="8"/>
      </bottom>
      <diagonal/>
    </border>
    <border>
      <left style="thin">
        <color auto="1"/>
      </left>
      <right style="thin">
        <color auto="1"/>
      </right>
      <top/>
      <bottom/>
      <diagonal/>
    </border>
    <border>
      <left style="thin">
        <color indexed="8"/>
      </left>
      <right style="thin">
        <color auto="1"/>
      </right>
      <top/>
      <bottom/>
      <diagonal/>
    </border>
    <border>
      <left style="thin">
        <color indexed="8"/>
      </left>
      <right style="thin">
        <color auto="1"/>
      </right>
      <top/>
      <bottom style="thin">
        <color auto="1"/>
      </bottom>
      <diagonal/>
    </border>
    <border>
      <left style="thin">
        <color auto="1"/>
      </left>
      <right style="thin">
        <color auto="1"/>
      </right>
      <top/>
      <bottom style="thin">
        <color auto="1"/>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top/>
      <bottom style="thin">
        <color auto="1"/>
      </bottom>
      <diagonal/>
    </border>
    <border>
      <left/>
      <right/>
      <top/>
      <bottom style="thin">
        <color theme="1"/>
      </bottom>
      <diagonal/>
    </border>
    <border>
      <left/>
      <right style="thin">
        <color theme="1"/>
      </right>
      <top style="thin">
        <color theme="1"/>
      </top>
      <bottom style="thin">
        <color theme="1"/>
      </bottom>
      <diagonal/>
    </border>
    <border>
      <left/>
      <right/>
      <top style="thin">
        <color theme="1"/>
      </top>
      <bottom/>
      <diagonal/>
    </border>
    <border>
      <left/>
      <right style="thin">
        <color theme="1"/>
      </right>
      <top/>
      <bottom/>
      <diagonal/>
    </border>
    <border>
      <left/>
      <right style="thin">
        <color theme="1"/>
      </right>
      <top/>
      <bottom style="thin">
        <color theme="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auto="1"/>
      </bottom>
      <diagonal/>
    </border>
    <border>
      <left/>
      <right style="thin">
        <color indexed="64"/>
      </right>
      <top style="thin">
        <color indexed="64"/>
      </top>
      <bottom style="thin">
        <color auto="1"/>
      </bottom>
      <diagonal/>
    </border>
    <border>
      <left style="thin">
        <color indexed="64"/>
      </left>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auto="1"/>
      </right>
      <top/>
      <bottom/>
      <diagonal/>
    </border>
    <border>
      <left style="thin">
        <color indexed="8"/>
      </left>
      <right style="thin">
        <color indexed="8"/>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diagonal/>
    </border>
    <border>
      <left/>
      <right style="thin">
        <color indexed="8"/>
      </right>
      <top style="thin">
        <color indexed="8"/>
      </top>
      <bottom/>
      <diagonal/>
    </border>
    <border>
      <left style="thin">
        <color indexed="8"/>
      </left>
      <right/>
      <top style="thin">
        <color indexed="8"/>
      </top>
      <bottom/>
      <diagonal/>
    </border>
    <border>
      <left/>
      <right style="thin">
        <color indexed="8"/>
      </right>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right/>
      <top style="thin">
        <color indexed="8"/>
      </top>
      <bottom/>
      <diagonal/>
    </border>
    <border>
      <left/>
      <right style="thin">
        <color indexed="64"/>
      </right>
      <top/>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style="thin">
        <color auto="1"/>
      </right>
      <top/>
      <bottom/>
      <diagonal/>
    </border>
    <border>
      <left style="thin">
        <color auto="1"/>
      </left>
      <right style="medium">
        <color auto="1"/>
      </right>
      <top/>
      <bottom/>
      <diagonal/>
    </border>
    <border>
      <left style="medium">
        <color auto="1"/>
      </left>
      <right/>
      <top/>
      <bottom style="medium">
        <color auto="1"/>
      </bottom>
      <diagonal/>
    </border>
    <border>
      <left style="medium">
        <color auto="1"/>
      </left>
      <right/>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style="thin">
        <color indexed="8"/>
      </right>
      <top/>
      <bottom style="thin">
        <color indexed="8"/>
      </bottom>
      <diagonal/>
    </border>
    <border>
      <left style="thin">
        <color indexed="8"/>
      </left>
      <right/>
      <top/>
      <bottom/>
      <diagonal/>
    </border>
    <border>
      <left/>
      <right style="thin">
        <color auto="1"/>
      </right>
      <top/>
      <bottom/>
      <diagonal/>
    </border>
    <border>
      <left style="thin">
        <color indexed="64"/>
      </left>
      <right style="thin">
        <color indexed="64"/>
      </right>
      <top/>
      <bottom/>
      <diagonal/>
    </border>
    <border>
      <left/>
      <right style="thin">
        <color indexed="64"/>
      </right>
      <top style="thin">
        <color indexed="64"/>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indexed="8"/>
      </right>
      <top/>
      <bottom/>
      <diagonal/>
    </border>
    <border>
      <left/>
      <right/>
      <top/>
      <bottom style="thin">
        <color indexed="64"/>
      </bottom>
      <diagonal/>
    </border>
    <border>
      <left style="thin">
        <color auto="1"/>
      </left>
      <right style="medium">
        <color auto="1"/>
      </right>
      <top/>
      <bottom/>
      <diagonal/>
    </border>
    <border>
      <left style="thin">
        <color indexed="64"/>
      </left>
      <right style="thin">
        <color indexed="64"/>
      </right>
      <top/>
      <bottom/>
      <diagonal/>
    </border>
    <border>
      <left/>
      <right style="thin">
        <color indexed="64"/>
      </right>
      <top/>
      <bottom/>
      <diagonal/>
    </border>
    <border>
      <left/>
      <right/>
      <top style="thin">
        <color theme="1"/>
      </top>
      <bottom style="thin">
        <color theme="1"/>
      </bottom>
      <diagonal/>
    </border>
    <border>
      <left/>
      <right style="thin">
        <color auto="1"/>
      </right>
      <top/>
      <bottom/>
      <diagonal/>
    </border>
    <border>
      <left style="thin">
        <color indexed="8"/>
      </left>
      <right/>
      <top/>
      <bottom/>
      <diagonal/>
    </border>
    <border>
      <left style="thin">
        <color indexed="64"/>
      </left>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style="thin">
        <color theme="1"/>
      </right>
      <top/>
      <bottom/>
      <diagonal/>
    </border>
    <border>
      <left style="thin">
        <color theme="1"/>
      </left>
      <right style="thin">
        <color theme="1"/>
      </right>
      <top style="thin">
        <color theme="1"/>
      </top>
      <bottom style="thin">
        <color theme="1"/>
      </bottom>
      <diagonal/>
    </border>
  </borders>
  <cellStyleXfs count="114">
    <xf numFmtId="37" fontId="0"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6" fillId="26" borderId="0" applyNumberFormat="0" applyBorder="0" applyAlignment="0" applyProtection="0"/>
    <xf numFmtId="0" fontId="27" fillId="27" borderId="52" applyNumberFormat="0" applyAlignment="0" applyProtection="0"/>
    <xf numFmtId="0" fontId="28" fillId="28" borderId="53" applyNumberFormat="0" applyAlignment="0" applyProtection="0"/>
    <xf numFmtId="43" fontId="2" fillId="0" borderId="0" applyFont="0" applyFill="0" applyBorder="0" applyAlignment="0" applyProtection="0"/>
    <xf numFmtId="44" fontId="2" fillId="0" borderId="0" applyFont="0" applyFill="0" applyBorder="0" applyAlignment="0" applyProtection="0"/>
    <xf numFmtId="0" fontId="29" fillId="0" borderId="0" applyNumberFormat="0" applyFill="0" applyBorder="0" applyAlignment="0" applyProtection="0"/>
    <xf numFmtId="0" fontId="30" fillId="29" borderId="0" applyNumberFormat="0" applyBorder="0" applyAlignment="0" applyProtection="0"/>
    <xf numFmtId="0" fontId="31" fillId="0" borderId="54" applyNumberFormat="0" applyFill="0" applyAlignment="0" applyProtection="0"/>
    <xf numFmtId="0" fontId="32" fillId="0" borderId="55" applyNumberFormat="0" applyFill="0" applyAlignment="0" applyProtection="0"/>
    <xf numFmtId="0" fontId="33" fillId="0" borderId="56" applyNumberFormat="0" applyFill="0" applyAlignment="0" applyProtection="0"/>
    <xf numFmtId="0" fontId="33" fillId="0" borderId="0" applyNumberFormat="0" applyFill="0" applyBorder="0" applyAlignment="0" applyProtection="0"/>
    <xf numFmtId="0" fontId="34" fillId="30" borderId="52" applyNumberFormat="0" applyAlignment="0" applyProtection="0"/>
    <xf numFmtId="0" fontId="35" fillId="0" borderId="57" applyNumberFormat="0" applyFill="0" applyAlignment="0" applyProtection="0"/>
    <xf numFmtId="0" fontId="36"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4" fillId="32" borderId="58" applyNumberFormat="0" applyFont="0" applyAlignment="0" applyProtection="0"/>
    <xf numFmtId="0" fontId="37" fillId="27" borderId="59" applyNumberFormat="0" applyAlignment="0" applyProtection="0"/>
    <xf numFmtId="0" fontId="38" fillId="0" borderId="0" applyNumberFormat="0" applyFill="0" applyBorder="0" applyAlignment="0" applyProtection="0"/>
    <xf numFmtId="0" fontId="39" fillId="0" borderId="60" applyNumberFormat="0" applyFill="0" applyAlignment="0" applyProtection="0"/>
    <xf numFmtId="0" fontId="40" fillId="0" borderId="0" applyNumberFormat="0" applyFill="0" applyBorder="0" applyAlignment="0" applyProtection="0"/>
    <xf numFmtId="37" fontId="47" fillId="0" borderId="0" applyNumberFormat="0" applyFill="0" applyBorder="0" applyAlignment="0" applyProtection="0"/>
  </cellStyleXfs>
  <cellXfs count="955">
    <xf numFmtId="37" fontId="0" fillId="0" borderId="0" xfId="0"/>
    <xf numFmtId="37" fontId="3" fillId="0" borderId="0" xfId="0" applyFont="1" applyAlignment="1">
      <alignment horizontal="centerContinuous" vertical="center"/>
    </xf>
    <xf numFmtId="37" fontId="0" fillId="0" borderId="0" xfId="0" applyAlignment="1">
      <alignment horizontal="centerContinuous" vertical="center"/>
    </xf>
    <xf numFmtId="37" fontId="4" fillId="0" borderId="0" xfId="0" applyFont="1" applyAlignment="1">
      <alignment horizontal="centerContinuous" vertical="center"/>
    </xf>
    <xf numFmtId="164" fontId="0" fillId="0" borderId="0" xfId="0" applyNumberFormat="1"/>
    <xf numFmtId="37" fontId="2" fillId="0" borderId="0" xfId="0" applyFont="1"/>
    <xf numFmtId="164" fontId="2" fillId="0" borderId="0" xfId="0" applyNumberFormat="1" applyFont="1"/>
    <xf numFmtId="37" fontId="6" fillId="0" borderId="0" xfId="0" applyFont="1"/>
    <xf numFmtId="37" fontId="7" fillId="0" borderId="0" xfId="0" applyFont="1"/>
    <xf numFmtId="37" fontId="7" fillId="0" borderId="0" xfId="0" applyFont="1" applyAlignment="1">
      <alignment horizontal="right"/>
    </xf>
    <xf numFmtId="37" fontId="0" fillId="0" borderId="0" xfId="0" applyAlignment="1">
      <alignment horizontal="centerContinuous"/>
    </xf>
    <xf numFmtId="37" fontId="3" fillId="0" borderId="0" xfId="0" applyFont="1" applyAlignment="1">
      <alignment horizontal="centerContinuous" vertical="top"/>
    </xf>
    <xf numFmtId="37" fontId="5" fillId="0" borderId="0" xfId="0" applyFont="1" applyAlignment="1">
      <alignment horizontal="centerContinuous" vertical="top"/>
    </xf>
    <xf numFmtId="37" fontId="8" fillId="0" borderId="0" xfId="0" applyFont="1" applyAlignment="1">
      <alignment horizontal="centerContinuous" vertical="top"/>
    </xf>
    <xf numFmtId="37" fontId="2" fillId="0" borderId="1" xfId="0" applyFont="1" applyBorder="1"/>
    <xf numFmtId="37" fontId="2" fillId="0" borderId="2" xfId="0" applyFont="1" applyBorder="1" applyAlignment="1">
      <alignment horizontal="right"/>
    </xf>
    <xf numFmtId="37" fontId="2" fillId="0" borderId="3" xfId="0" applyFont="1" applyBorder="1"/>
    <xf numFmtId="37" fontId="2" fillId="0" borderId="4" xfId="0" applyFont="1" applyBorder="1" applyAlignment="1">
      <alignment horizontal="centerContinuous"/>
    </xf>
    <xf numFmtId="37" fontId="2" fillId="0" borderId="5" xfId="0" applyFont="1" applyBorder="1" applyAlignment="1">
      <alignment horizontal="centerContinuous"/>
    </xf>
    <xf numFmtId="37" fontId="2" fillId="0" borderId="6" xfId="0" applyFont="1" applyBorder="1" applyAlignment="1">
      <alignment horizontal="centerContinuous" vertical="top"/>
    </xf>
    <xf numFmtId="37" fontId="2" fillId="0" borderId="2" xfId="0" applyFont="1" applyBorder="1" applyAlignment="1">
      <alignment horizontal="centerContinuous" vertical="top"/>
    </xf>
    <xf numFmtId="37" fontId="2" fillId="0" borderId="0" xfId="0" applyFont="1" applyAlignment="1">
      <alignment horizontal="right"/>
    </xf>
    <xf numFmtId="37" fontId="2" fillId="0" borderId="7" xfId="0" applyFont="1" applyBorder="1" applyAlignment="1">
      <alignment horizontal="right"/>
    </xf>
    <xf numFmtId="37" fontId="2" fillId="0" borderId="1" xfId="0" applyFont="1" applyBorder="1" applyAlignment="1">
      <alignment horizontal="right"/>
    </xf>
    <xf numFmtId="37" fontId="0" fillId="0" borderId="0" xfId="0" applyAlignment="1">
      <alignment horizontal="right"/>
    </xf>
    <xf numFmtId="37" fontId="10" fillId="0" borderId="8" xfId="0" applyFont="1" applyBorder="1" applyAlignment="1">
      <alignment horizontal="center"/>
    </xf>
    <xf numFmtId="37" fontId="10" fillId="0" borderId="5" xfId="0" applyFont="1" applyBorder="1"/>
    <xf numFmtId="37" fontId="10" fillId="0" borderId="4" xfId="0" applyFont="1" applyBorder="1" applyAlignment="1">
      <alignment horizontal="centerContinuous"/>
    </xf>
    <xf numFmtId="37" fontId="10" fillId="0" borderId="5" xfId="0" applyFont="1" applyBorder="1" applyAlignment="1">
      <alignment horizontal="centerContinuous"/>
    </xf>
    <xf numFmtId="37" fontId="10" fillId="0" borderId="9" xfId="0" applyFont="1" applyBorder="1" applyAlignment="1">
      <alignment horizontal="center" vertical="top"/>
    </xf>
    <xf numFmtId="37" fontId="10" fillId="0" borderId="7" xfId="0" applyFont="1" applyBorder="1" applyAlignment="1">
      <alignment horizontal="right"/>
    </xf>
    <xf numFmtId="37" fontId="10" fillId="0" borderId="1" xfId="0" applyFont="1" applyBorder="1" applyAlignment="1">
      <alignment horizontal="right"/>
    </xf>
    <xf numFmtId="37" fontId="11" fillId="0" borderId="0" xfId="0" applyFont="1"/>
    <xf numFmtId="37" fontId="2" fillId="0" borderId="10" xfId="0" applyFont="1" applyBorder="1" applyAlignment="1">
      <alignment horizontal="center"/>
    </xf>
    <xf numFmtId="37" fontId="2" fillId="0" borderId="11" xfId="0" applyFont="1" applyBorder="1" applyAlignment="1">
      <alignment horizontal="center" vertical="top"/>
    </xf>
    <xf numFmtId="164" fontId="2" fillId="0" borderId="12" xfId="0" applyNumberFormat="1" applyFont="1" applyBorder="1" applyAlignment="1">
      <alignment horizontal="right"/>
    </xf>
    <xf numFmtId="164" fontId="2" fillId="0" borderId="13" xfId="0" applyNumberFormat="1" applyFont="1" applyBorder="1" applyAlignment="1">
      <alignment horizontal="right"/>
    </xf>
    <xf numFmtId="37" fontId="2" fillId="0" borderId="14" xfId="0" applyFont="1" applyBorder="1"/>
    <xf numFmtId="37" fontId="2" fillId="0" borderId="11" xfId="0" applyFont="1" applyBorder="1"/>
    <xf numFmtId="37" fontId="10" fillId="0" borderId="3" xfId="0" applyFont="1" applyBorder="1" applyAlignment="1">
      <alignment horizontal="right"/>
    </xf>
    <xf numFmtId="37" fontId="10" fillId="0" borderId="2" xfId="0" applyFont="1" applyBorder="1" applyAlignment="1">
      <alignment horizontal="right"/>
    </xf>
    <xf numFmtId="37" fontId="2" fillId="0" borderId="3" xfId="0" applyFont="1" applyBorder="1" applyAlignment="1">
      <alignment horizontal="right"/>
    </xf>
    <xf numFmtId="37" fontId="7" fillId="0" borderId="15" xfId="0" applyFont="1" applyBorder="1" applyAlignment="1">
      <alignment horizontal="center" wrapText="1"/>
    </xf>
    <xf numFmtId="37" fontId="9" fillId="0" borderId="16" xfId="0" applyFont="1" applyBorder="1" applyAlignment="1">
      <alignment horizontal="center"/>
    </xf>
    <xf numFmtId="37" fontId="9" fillId="0" borderId="15" xfId="0" applyFont="1" applyBorder="1" applyAlignment="1">
      <alignment horizontal="center"/>
    </xf>
    <xf numFmtId="165" fontId="0" fillId="0" borderId="0" xfId="0" applyNumberFormat="1"/>
    <xf numFmtId="37" fontId="2" fillId="0" borderId="1" xfId="0" applyFont="1" applyBorder="1" applyAlignment="1">
      <alignment horizontal="center"/>
    </xf>
    <xf numFmtId="165" fontId="2" fillId="0" borderId="7" xfId="0" applyNumberFormat="1" applyFont="1" applyBorder="1" applyAlignment="1">
      <alignment horizontal="center"/>
    </xf>
    <xf numFmtId="164" fontId="2" fillId="0" borderId="1" xfId="0" applyNumberFormat="1" applyFont="1" applyBorder="1" applyAlignment="1">
      <alignment horizontal="center"/>
    </xf>
    <xf numFmtId="37" fontId="2" fillId="0" borderId="3" xfId="0" applyFont="1" applyBorder="1" applyAlignment="1">
      <alignment horizontal="center"/>
    </xf>
    <xf numFmtId="164" fontId="2" fillId="0" borderId="2" xfId="0" applyNumberFormat="1" applyFont="1" applyBorder="1" applyAlignment="1">
      <alignment horizontal="center"/>
    </xf>
    <xf numFmtId="37" fontId="10" fillId="0" borderId="4" xfId="0" applyFont="1" applyBorder="1"/>
    <xf numFmtId="37" fontId="10" fillId="0" borderId="17" xfId="0" applyFont="1" applyBorder="1" applyAlignment="1">
      <alignment horizontal="left"/>
    </xf>
    <xf numFmtId="37" fontId="10" fillId="0" borderId="0" xfId="0" applyFont="1"/>
    <xf numFmtId="37" fontId="10" fillId="0" borderId="7" xfId="0" applyFont="1" applyBorder="1"/>
    <xf numFmtId="37" fontId="9" fillId="0" borderId="1" xfId="0" applyFont="1" applyBorder="1" applyAlignment="1">
      <alignment horizontal="center"/>
    </xf>
    <xf numFmtId="164" fontId="9" fillId="0" borderId="1" xfId="0" applyNumberFormat="1" applyFont="1" applyBorder="1" applyAlignment="1">
      <alignment horizontal="center"/>
    </xf>
    <xf numFmtId="165" fontId="9" fillId="0" borderId="7" xfId="0" applyNumberFormat="1" applyFont="1" applyBorder="1" applyAlignment="1">
      <alignment horizontal="center"/>
    </xf>
    <xf numFmtId="37" fontId="10" fillId="0" borderId="9" xfId="0" applyFont="1" applyBorder="1" applyAlignment="1">
      <alignment horizontal="center"/>
    </xf>
    <xf numFmtId="37" fontId="10" fillId="0" borderId="6" xfId="0" applyFont="1" applyBorder="1"/>
    <xf numFmtId="37" fontId="10" fillId="0" borderId="2" xfId="0" applyFont="1" applyBorder="1"/>
    <xf numFmtId="37" fontId="9" fillId="0" borderId="3" xfId="0" applyFont="1" applyBorder="1" applyAlignment="1">
      <alignment horizontal="center"/>
    </xf>
    <xf numFmtId="164" fontId="9" fillId="0" borderId="2" xfId="0" applyNumberFormat="1" applyFont="1" applyBorder="1" applyAlignment="1">
      <alignment horizontal="center"/>
    </xf>
    <xf numFmtId="37" fontId="10" fillId="0" borderId="9" xfId="0" applyFont="1" applyBorder="1" applyAlignment="1">
      <alignment horizontal="left"/>
    </xf>
    <xf numFmtId="37" fontId="9" fillId="0" borderId="0" xfId="0" applyFont="1" applyAlignment="1">
      <alignment horizontal="right"/>
    </xf>
    <xf numFmtId="37" fontId="9" fillId="0" borderId="7" xfId="0" applyFont="1" applyBorder="1" applyAlignment="1">
      <alignment horizontal="right"/>
    </xf>
    <xf numFmtId="37" fontId="10" fillId="0" borderId="17" xfId="0" applyFont="1" applyBorder="1" applyAlignment="1">
      <alignment horizontal="center" wrapText="1"/>
    </xf>
    <xf numFmtId="37" fontId="9" fillId="0" borderId="6" xfId="0" applyFont="1" applyBorder="1" applyAlignment="1">
      <alignment horizontal="right"/>
    </xf>
    <xf numFmtId="37" fontId="9" fillId="0" borderId="2" xfId="0" applyFont="1" applyBorder="1" applyAlignment="1">
      <alignment horizontal="right"/>
    </xf>
    <xf numFmtId="165" fontId="0" fillId="0" borderId="0" xfId="0" applyNumberFormat="1" applyAlignment="1">
      <alignment horizontal="right"/>
    </xf>
    <xf numFmtId="37" fontId="2" fillId="0" borderId="0" xfId="0" applyFont="1" applyAlignment="1">
      <alignment horizontal="center"/>
    </xf>
    <xf numFmtId="37" fontId="0" fillId="0" borderId="0" xfId="0" applyAlignment="1">
      <alignment horizontal="center"/>
    </xf>
    <xf numFmtId="37" fontId="12" fillId="0" borderId="0" xfId="0" applyFont="1" applyAlignment="1">
      <alignment horizontal="centerContinuous" vertical="top"/>
    </xf>
    <xf numFmtId="37" fontId="13" fillId="0" borderId="0" xfId="0" applyFont="1" applyAlignment="1">
      <alignment horizontal="centerContinuous" vertical="top"/>
    </xf>
    <xf numFmtId="37" fontId="2" fillId="0" borderId="18" xfId="0" applyFont="1" applyBorder="1" applyAlignment="1">
      <alignment horizontal="right"/>
    </xf>
    <xf numFmtId="37" fontId="2" fillId="0" borderId="19" xfId="0" applyFont="1" applyBorder="1" applyAlignment="1">
      <alignment horizontal="right"/>
    </xf>
    <xf numFmtId="37" fontId="0" fillId="0" borderId="20" xfId="0" applyBorder="1" applyAlignment="1">
      <alignment horizontal="right"/>
    </xf>
    <xf numFmtId="37" fontId="0" fillId="0" borderId="19" xfId="0" applyBorder="1" applyAlignment="1">
      <alignment horizontal="right"/>
    </xf>
    <xf numFmtId="37" fontId="11" fillId="0" borderId="0" xfId="0" quotePrefix="1" applyFont="1"/>
    <xf numFmtId="164" fontId="2" fillId="0" borderId="2" xfId="0" applyNumberFormat="1" applyFont="1" applyBorder="1" applyAlignment="1">
      <alignment horizontal="right"/>
    </xf>
    <xf numFmtId="164" fontId="2" fillId="0" borderId="19" xfId="0" applyNumberFormat="1" applyFont="1" applyBorder="1" applyAlignment="1">
      <alignment horizontal="right"/>
    </xf>
    <xf numFmtId="164" fontId="2" fillId="0" borderId="21" xfId="0" applyNumberFormat="1" applyFont="1" applyBorder="1" applyAlignment="1">
      <alignment horizontal="right"/>
    </xf>
    <xf numFmtId="164" fontId="2" fillId="0" borderId="22" xfId="0" applyNumberFormat="1" applyFont="1" applyBorder="1" applyAlignment="1">
      <alignment horizontal="right"/>
    </xf>
    <xf numFmtId="37" fontId="2" fillId="0" borderId="23" xfId="0" applyFont="1" applyBorder="1"/>
    <xf numFmtId="37" fontId="2" fillId="0" borderId="10" xfId="0" applyFont="1" applyBorder="1"/>
    <xf numFmtId="37" fontId="2" fillId="0" borderId="24" xfId="0" applyFont="1" applyBorder="1"/>
    <xf numFmtId="37" fontId="2" fillId="0" borderId="14" xfId="0" applyFont="1" applyBorder="1" applyAlignment="1">
      <alignment horizontal="center"/>
    </xf>
    <xf numFmtId="37" fontId="2" fillId="0" borderId="14" xfId="0" quotePrefix="1" applyFont="1" applyBorder="1" applyAlignment="1">
      <alignment horizontal="center"/>
    </xf>
    <xf numFmtId="37" fontId="7" fillId="0" borderId="25" xfId="0" applyFont="1" applyBorder="1" applyAlignment="1">
      <alignment horizontal="center"/>
    </xf>
    <xf numFmtId="37" fontId="10" fillId="0" borderId="19" xfId="0" applyFont="1" applyBorder="1" applyAlignment="1">
      <alignment horizontal="right"/>
    </xf>
    <xf numFmtId="37" fontId="12" fillId="0" borderId="0" xfId="0" applyFont="1" applyAlignment="1">
      <alignment horizontal="centerContinuous" vertical="center"/>
    </xf>
    <xf numFmtId="37" fontId="12" fillId="0" borderId="0" xfId="0" applyFont="1" applyAlignment="1">
      <alignment horizontal="centerContinuous"/>
    </xf>
    <xf numFmtId="37" fontId="12" fillId="0" borderId="0" xfId="0" applyFont="1" applyAlignment="1">
      <alignment vertical="center"/>
    </xf>
    <xf numFmtId="37" fontId="0" fillId="0" borderId="0" xfId="0" applyAlignment="1">
      <alignment vertical="center"/>
    </xf>
    <xf numFmtId="37" fontId="12" fillId="0" borderId="0" xfId="0" applyFont="1" applyAlignment="1">
      <alignment horizontal="center" vertical="center" wrapText="1"/>
    </xf>
    <xf numFmtId="37" fontId="15" fillId="0" borderId="0" xfId="0" applyFont="1" applyAlignment="1">
      <alignment horizontal="centerContinuous" vertical="center"/>
    </xf>
    <xf numFmtId="37" fontId="15" fillId="0" borderId="0" xfId="0" applyFont="1"/>
    <xf numFmtId="37" fontId="15" fillId="0" borderId="0" xfId="0" applyFont="1" applyAlignment="1">
      <alignment horizontal="right"/>
    </xf>
    <xf numFmtId="37" fontId="12" fillId="0" borderId="27" xfId="0" applyFont="1" applyBorder="1" applyAlignment="1">
      <alignment horizontal="center" vertical="center" wrapText="1"/>
    </xf>
    <xf numFmtId="0" fontId="15" fillId="0" borderId="28" xfId="0" applyNumberFormat="1" applyFont="1" applyBorder="1" applyAlignment="1">
      <alignment horizontal="center" vertical="center"/>
    </xf>
    <xf numFmtId="37" fontId="15" fillId="0" borderId="28" xfId="0" applyFont="1" applyBorder="1" applyAlignment="1">
      <alignment horizontal="center" vertical="center"/>
    </xf>
    <xf numFmtId="164" fontId="15" fillId="0" borderId="0" xfId="0" applyNumberFormat="1" applyFont="1"/>
    <xf numFmtId="37" fontId="15" fillId="0" borderId="26" xfId="0" applyFont="1" applyBorder="1" applyAlignment="1">
      <alignment vertical="center"/>
    </xf>
    <xf numFmtId="3" fontId="15" fillId="0" borderId="0" xfId="0" applyNumberFormat="1" applyFont="1" applyAlignment="1">
      <alignment vertical="center"/>
    </xf>
    <xf numFmtId="37" fontId="15" fillId="0" borderId="26" xfId="0" applyFont="1" applyBorder="1" applyAlignment="1">
      <alignment horizontal="left"/>
    </xf>
    <xf numFmtId="3" fontId="15" fillId="0" borderId="0" xfId="0" applyNumberFormat="1" applyFont="1"/>
    <xf numFmtId="37" fontId="15" fillId="0" borderId="1" xfId="0" applyFont="1" applyBorder="1"/>
    <xf numFmtId="166" fontId="15" fillId="0" borderId="0" xfId="0" applyNumberFormat="1" applyFont="1"/>
    <xf numFmtId="37" fontId="15" fillId="0" borderId="26" xfId="0" applyFont="1" applyBorder="1" applyAlignment="1">
      <alignment horizontal="left" vertical="center" wrapText="1"/>
    </xf>
    <xf numFmtId="166" fontId="15" fillId="0" borderId="29" xfId="0" applyNumberFormat="1" applyFont="1" applyBorder="1" applyAlignment="1">
      <alignment vertical="center"/>
    </xf>
    <xf numFmtId="37" fontId="12" fillId="0" borderId="26" xfId="0" applyFont="1" applyBorder="1" applyAlignment="1">
      <alignment horizontal="center" vertical="center" wrapText="1"/>
    </xf>
    <xf numFmtId="37" fontId="12" fillId="0" borderId="26" xfId="0" applyFont="1" applyBorder="1" applyAlignment="1">
      <alignment horizontal="left"/>
    </xf>
    <xf numFmtId="37" fontId="15" fillId="0" borderId="26" xfId="0" applyFont="1" applyBorder="1" applyAlignment="1">
      <alignment horizontal="left" indent="1"/>
    </xf>
    <xf numFmtId="37" fontId="15" fillId="0" borderId="26" xfId="0" quotePrefix="1" applyFont="1" applyBorder="1" applyAlignment="1">
      <alignment horizontal="left" indent="1"/>
    </xf>
    <xf numFmtId="37" fontId="15" fillId="0" borderId="26" xfId="0" applyFont="1" applyBorder="1" applyAlignment="1">
      <alignment horizontal="left" vertical="center" wrapText="1" indent="1"/>
    </xf>
    <xf numFmtId="37" fontId="12" fillId="0" borderId="26" xfId="0" applyFont="1" applyBorder="1" applyAlignment="1">
      <alignment vertical="center" wrapText="1"/>
    </xf>
    <xf numFmtId="37" fontId="15" fillId="0" borderId="21" xfId="0" applyFont="1" applyBorder="1" applyAlignment="1">
      <alignment horizontal="left"/>
    </xf>
    <xf numFmtId="164" fontId="15" fillId="0" borderId="29" xfId="0" applyNumberFormat="1" applyFont="1" applyBorder="1"/>
    <xf numFmtId="37" fontId="15" fillId="0" borderId="0" xfId="0" applyFont="1" applyAlignment="1">
      <alignment horizontal="left"/>
    </xf>
    <xf numFmtId="37" fontId="15" fillId="0" borderId="0" xfId="0" quotePrefix="1" applyFont="1"/>
    <xf numFmtId="37" fontId="15" fillId="0" borderId="0" xfId="0" applyFont="1" applyAlignment="1">
      <alignment horizontal="centerContinuous"/>
    </xf>
    <xf numFmtId="37" fontId="15" fillId="0" borderId="32" xfId="0" applyFont="1" applyBorder="1" applyAlignment="1">
      <alignment horizontal="center"/>
    </xf>
    <xf numFmtId="37" fontId="15" fillId="0" borderId="26" xfId="0" applyFont="1" applyBorder="1"/>
    <xf numFmtId="37" fontId="15" fillId="0" borderId="1" xfId="0" applyFont="1" applyBorder="1" applyAlignment="1">
      <alignment horizontal="right"/>
    </xf>
    <xf numFmtId="37" fontId="15" fillId="0" borderId="21" xfId="0" applyFont="1" applyBorder="1"/>
    <xf numFmtId="166" fontId="15" fillId="0" borderId="21" xfId="0" applyNumberFormat="1" applyFont="1" applyBorder="1" applyAlignment="1">
      <alignment horizontal="right"/>
    </xf>
    <xf numFmtId="166" fontId="15" fillId="0" borderId="13" xfId="0" applyNumberFormat="1" applyFont="1" applyBorder="1" applyAlignment="1">
      <alignment horizontal="right"/>
    </xf>
    <xf numFmtId="3" fontId="15" fillId="0" borderId="1" xfId="0" applyNumberFormat="1" applyFont="1" applyBorder="1" applyAlignment="1">
      <alignment horizontal="right"/>
    </xf>
    <xf numFmtId="166" fontId="15" fillId="0" borderId="26" xfId="0" applyNumberFormat="1" applyFont="1" applyBorder="1" applyAlignment="1">
      <alignment horizontal="right"/>
    </xf>
    <xf numFmtId="37" fontId="15" fillId="0" borderId="13" xfId="0" applyFont="1" applyBorder="1"/>
    <xf numFmtId="37" fontId="15" fillId="0" borderId="13" xfId="0" applyFont="1" applyBorder="1" applyAlignment="1">
      <alignment horizontal="right"/>
    </xf>
    <xf numFmtId="37" fontId="15" fillId="0" borderId="21" xfId="0" applyFont="1" applyBorder="1" applyAlignment="1">
      <alignment horizontal="right"/>
    </xf>
    <xf numFmtId="37" fontId="12" fillId="0" borderId="32" xfId="0" applyFont="1" applyBorder="1" applyAlignment="1">
      <alignment horizontal="center" vertical="center" wrapText="1"/>
    </xf>
    <xf numFmtId="37" fontId="12" fillId="0" borderId="26" xfId="0" applyFont="1" applyBorder="1"/>
    <xf numFmtId="37" fontId="15" fillId="0" borderId="0" xfId="0" applyFont="1" applyAlignment="1">
      <alignment horizontal="center"/>
    </xf>
    <xf numFmtId="37" fontId="16" fillId="0" borderId="0" xfId="0" applyFont="1" applyAlignment="1">
      <alignment horizontal="centerContinuous" vertical="center"/>
    </xf>
    <xf numFmtId="37" fontId="15" fillId="0" borderId="27" xfId="0" applyFont="1" applyBorder="1" applyAlignment="1">
      <alignment horizontal="centerContinuous" vertical="center"/>
    </xf>
    <xf numFmtId="37" fontId="12" fillId="0" borderId="26" xfId="0" applyFont="1" applyBorder="1" applyAlignment="1">
      <alignment horizontal="left" indent="1"/>
    </xf>
    <xf numFmtId="37" fontId="12" fillId="0" borderId="26" xfId="0" applyFont="1" applyBorder="1" applyAlignment="1">
      <alignment horizontal="left" indent="2"/>
    </xf>
    <xf numFmtId="37" fontId="15" fillId="0" borderId="26" xfId="0" applyFont="1" applyBorder="1" applyAlignment="1">
      <alignment horizontal="left" indent="2"/>
    </xf>
    <xf numFmtId="3" fontId="15" fillId="0" borderId="0" xfId="0" applyNumberFormat="1" applyFont="1" applyAlignment="1">
      <alignment horizontal="right"/>
    </xf>
    <xf numFmtId="3" fontId="15" fillId="0" borderId="1" xfId="0" applyNumberFormat="1" applyFont="1" applyBorder="1"/>
    <xf numFmtId="37" fontId="15" fillId="0" borderId="26" xfId="0" applyFont="1" applyBorder="1" applyAlignment="1">
      <alignment horizontal="left" indent="3"/>
    </xf>
    <xf numFmtId="166" fontId="15" fillId="0" borderId="0" xfId="0" applyNumberFormat="1" applyFont="1" applyAlignment="1">
      <alignment horizontal="right"/>
    </xf>
    <xf numFmtId="37" fontId="15" fillId="0" borderId="26" xfId="0" quotePrefix="1" applyFont="1" applyBorder="1" applyAlignment="1">
      <alignment horizontal="left" indent="2"/>
    </xf>
    <xf numFmtId="37" fontId="15" fillId="0" borderId="26" xfId="0" applyFont="1" applyBorder="1" applyAlignment="1">
      <alignment horizontal="left" indent="4"/>
    </xf>
    <xf numFmtId="37" fontId="15" fillId="0" borderId="33" xfId="0" applyFont="1" applyBorder="1"/>
    <xf numFmtId="37" fontId="15" fillId="0" borderId="34" xfId="0" applyFont="1" applyBorder="1"/>
    <xf numFmtId="0" fontId="15" fillId="0" borderId="33" xfId="0" applyNumberFormat="1" applyFont="1" applyBorder="1" applyAlignment="1">
      <alignment horizontal="center"/>
    </xf>
    <xf numFmtId="3" fontId="15" fillId="0" borderId="34" xfId="0" applyNumberFormat="1" applyFont="1" applyBorder="1" applyAlignment="1">
      <alignment horizontal="center"/>
    </xf>
    <xf numFmtId="37" fontId="15" fillId="0" borderId="35" xfId="0" applyFont="1" applyBorder="1"/>
    <xf numFmtId="166" fontId="15" fillId="0" borderId="34" xfId="0" applyNumberFormat="1" applyFont="1" applyBorder="1" applyAlignment="1">
      <alignment horizontal="center"/>
    </xf>
    <xf numFmtId="0" fontId="15" fillId="0" borderId="0" xfId="0" applyNumberFormat="1" applyFont="1" applyAlignment="1">
      <alignment horizontal="center"/>
    </xf>
    <xf numFmtId="37" fontId="15" fillId="0" borderId="26" xfId="0" applyFont="1" applyBorder="1" applyAlignment="1">
      <alignment horizontal="right"/>
    </xf>
    <xf numFmtId="3" fontId="15" fillId="0" borderId="26" xfId="0" applyNumberFormat="1" applyFont="1" applyBorder="1" applyAlignment="1">
      <alignment horizontal="right"/>
    </xf>
    <xf numFmtId="166" fontId="15" fillId="0" borderId="1" xfId="0" applyNumberFormat="1" applyFont="1" applyBorder="1" applyAlignment="1">
      <alignment horizontal="right"/>
    </xf>
    <xf numFmtId="37" fontId="15" fillId="0" borderId="5" xfId="0" applyFont="1" applyBorder="1" applyAlignment="1">
      <alignment horizontal="centerContinuous"/>
    </xf>
    <xf numFmtId="37" fontId="15" fillId="0" borderId="15" xfId="0" applyFont="1" applyBorder="1" applyAlignment="1">
      <alignment horizontal="center"/>
    </xf>
    <xf numFmtId="37" fontId="15" fillId="0" borderId="7" xfId="0" applyFont="1" applyBorder="1" applyAlignment="1">
      <alignment horizontal="right"/>
    </xf>
    <xf numFmtId="164" fontId="15" fillId="0" borderId="12" xfId="0" applyNumberFormat="1" applyFont="1" applyBorder="1" applyAlignment="1">
      <alignment horizontal="right"/>
    </xf>
    <xf numFmtId="37" fontId="12" fillId="0" borderId="26" xfId="0" applyFont="1" applyBorder="1" applyAlignment="1">
      <alignment vertical="center"/>
    </xf>
    <xf numFmtId="37" fontId="15" fillId="0" borderId="0" xfId="0" applyFont="1" applyAlignment="1">
      <alignment vertical="center" wrapText="1"/>
    </xf>
    <xf numFmtId="37" fontId="15" fillId="0" borderId="26" xfId="0" applyFont="1" applyBorder="1" applyAlignment="1">
      <alignment horizontal="center" vertical="center"/>
    </xf>
    <xf numFmtId="37" fontId="15" fillId="0" borderId="0" xfId="0" applyFont="1" applyAlignment="1">
      <alignment horizontal="center" vertical="center"/>
    </xf>
    <xf numFmtId="37" fontId="19" fillId="0" borderId="26" xfId="0" applyFont="1" applyBorder="1"/>
    <xf numFmtId="37" fontId="15" fillId="0" borderId="26" xfId="0" applyFont="1" applyBorder="1" applyAlignment="1">
      <alignment horizontal="center"/>
    </xf>
    <xf numFmtId="37" fontId="19" fillId="0" borderId="0" xfId="0" applyFont="1"/>
    <xf numFmtId="37" fontId="15" fillId="0" borderId="0" xfId="0" applyFont="1" applyAlignment="1">
      <alignment horizontal="left" indent="2"/>
    </xf>
    <xf numFmtId="37" fontId="15" fillId="0" borderId="0" xfId="0" applyFont="1" applyAlignment="1">
      <alignment horizontal="left" vertical="center" wrapText="1" indent="2"/>
    </xf>
    <xf numFmtId="37" fontId="15" fillId="0" borderId="29" xfId="0" applyFont="1" applyBorder="1"/>
    <xf numFmtId="37" fontId="15" fillId="0" borderId="0" xfId="0" applyFont="1" applyAlignment="1">
      <alignment vertical="center"/>
    </xf>
    <xf numFmtId="164" fontId="15" fillId="0" borderId="1" xfId="0" applyNumberFormat="1" applyFont="1" applyBorder="1" applyAlignment="1">
      <alignment horizontal="right"/>
    </xf>
    <xf numFmtId="37" fontId="15" fillId="0" borderId="26" xfId="0" applyFont="1" applyBorder="1" applyAlignment="1">
      <alignment wrapText="1"/>
    </xf>
    <xf numFmtId="37" fontId="15" fillId="0" borderId="33" xfId="0" applyFont="1" applyBorder="1" applyAlignment="1">
      <alignment horizontal="left" indent="1"/>
    </xf>
    <xf numFmtId="166" fontId="15" fillId="0" borderId="33" xfId="0" applyNumberFormat="1" applyFont="1" applyBorder="1"/>
    <xf numFmtId="37" fontId="15" fillId="0" borderId="33" xfId="0" quotePrefix="1" applyFont="1" applyBorder="1" applyAlignment="1">
      <alignment horizontal="left" indent="1"/>
    </xf>
    <xf numFmtId="3" fontId="15" fillId="0" borderId="33" xfId="0" applyNumberFormat="1" applyFont="1" applyBorder="1"/>
    <xf numFmtId="37" fontId="15" fillId="0" borderId="0" xfId="0" quotePrefix="1" applyFont="1" applyAlignment="1">
      <alignment horizontal="right"/>
    </xf>
    <xf numFmtId="37" fontId="15" fillId="0" borderId="0" xfId="0" applyFont="1" applyAlignment="1">
      <alignment vertical="top"/>
    </xf>
    <xf numFmtId="37" fontId="15" fillId="0" borderId="33" xfId="0" applyFont="1" applyBorder="1" applyAlignment="1">
      <alignment horizontal="center"/>
    </xf>
    <xf numFmtId="0" fontId="15" fillId="0" borderId="33" xfId="0" applyNumberFormat="1" applyFont="1" applyBorder="1" applyAlignment="1">
      <alignment horizontal="center" vertical="center"/>
    </xf>
    <xf numFmtId="3" fontId="15" fillId="0" borderId="33" xfId="0" applyNumberFormat="1" applyFont="1" applyBorder="1" applyAlignment="1">
      <alignment horizontal="center"/>
    </xf>
    <xf numFmtId="3" fontId="15" fillId="0" borderId="0" xfId="0" applyNumberFormat="1" applyFont="1" applyAlignment="1">
      <alignment horizontal="center"/>
    </xf>
    <xf numFmtId="166" fontId="15" fillId="0" borderId="33" xfId="0" applyNumberFormat="1" applyFont="1" applyBorder="1" applyAlignment="1">
      <alignment horizontal="center"/>
    </xf>
    <xf numFmtId="37" fontId="15" fillId="0" borderId="33" xfId="0" applyFont="1" applyBorder="1" applyAlignment="1">
      <alignment horizontal="center" vertical="center"/>
    </xf>
    <xf numFmtId="0" fontId="15" fillId="0" borderId="35" xfId="0" applyNumberFormat="1" applyFont="1" applyBorder="1" applyAlignment="1">
      <alignment horizontal="center" vertical="center"/>
    </xf>
    <xf numFmtId="37" fontId="15" fillId="0" borderId="35" xfId="0" applyFont="1" applyBorder="1" applyAlignment="1">
      <alignment horizontal="center"/>
    </xf>
    <xf numFmtId="37" fontId="10" fillId="0" borderId="0" xfId="0" applyFont="1" applyAlignment="1">
      <alignment horizontal="right"/>
    </xf>
    <xf numFmtId="37" fontId="15" fillId="0" borderId="42" xfId="0" applyFont="1" applyBorder="1"/>
    <xf numFmtId="37" fontId="15" fillId="0" borderId="21" xfId="0" applyFont="1" applyBorder="1" applyAlignment="1">
      <alignment horizontal="center" vertical="top"/>
    </xf>
    <xf numFmtId="164" fontId="15" fillId="0" borderId="7" xfId="0" applyNumberFormat="1" applyFont="1" applyBorder="1" applyAlignment="1">
      <alignment horizontal="right"/>
    </xf>
    <xf numFmtId="37" fontId="15" fillId="0" borderId="2" xfId="0" applyFont="1" applyBorder="1" applyAlignment="1">
      <alignment horizontal="right"/>
    </xf>
    <xf numFmtId="37" fontId="15" fillId="0" borderId="2" xfId="0" applyFont="1" applyBorder="1"/>
    <xf numFmtId="3" fontId="15" fillId="0" borderId="34" xfId="0" applyNumberFormat="1" applyFont="1" applyBorder="1"/>
    <xf numFmtId="164" fontId="15" fillId="0" borderId="26" xfId="0" applyNumberFormat="1" applyFont="1" applyBorder="1" applyAlignment="1">
      <alignment horizontal="right"/>
    </xf>
    <xf numFmtId="3" fontId="15" fillId="0" borderId="26" xfId="0" applyNumberFormat="1" applyFont="1" applyBorder="1" applyAlignment="1">
      <alignment horizontal="center"/>
    </xf>
    <xf numFmtId="0" fontId="15" fillId="0" borderId="26" xfId="0" applyNumberFormat="1" applyFont="1" applyBorder="1" applyAlignment="1">
      <alignment horizontal="center"/>
    </xf>
    <xf numFmtId="37" fontId="20" fillId="0" borderId="0" xfId="0" applyFont="1"/>
    <xf numFmtId="164" fontId="15" fillId="0" borderId="26" xfId="0" applyNumberFormat="1" applyFont="1" applyBorder="1"/>
    <xf numFmtId="164" fontId="15" fillId="0" borderId="21" xfId="0" applyNumberFormat="1" applyFont="1" applyBorder="1"/>
    <xf numFmtId="164" fontId="15" fillId="0" borderId="1" xfId="0" applyNumberFormat="1" applyFont="1" applyBorder="1"/>
    <xf numFmtId="164" fontId="15" fillId="0" borderId="13" xfId="0" applyNumberFormat="1" applyFont="1" applyBorder="1"/>
    <xf numFmtId="37" fontId="12" fillId="0" borderId="0" xfId="0" applyFont="1" applyAlignment="1">
      <alignment horizontal="left"/>
    </xf>
    <xf numFmtId="37" fontId="15" fillId="0" borderId="0" xfId="0" applyFont="1" applyAlignment="1">
      <alignment horizontal="left" indent="1"/>
    </xf>
    <xf numFmtId="37" fontId="12" fillId="0" borderId="38" xfId="0" applyFont="1" applyBorder="1" applyAlignment="1">
      <alignment vertical="center" wrapText="1"/>
    </xf>
    <xf numFmtId="37" fontId="15" fillId="0" borderId="29" xfId="0" applyFont="1" applyBorder="1" applyAlignment="1">
      <alignment horizontal="left"/>
    </xf>
    <xf numFmtId="0" fontId="15" fillId="0" borderId="28" xfId="0" applyNumberFormat="1" applyFont="1" applyBorder="1" applyAlignment="1">
      <alignment horizontal="center" vertical="center" wrapText="1"/>
    </xf>
    <xf numFmtId="164" fontId="15" fillId="0" borderId="0" xfId="0" applyNumberFormat="1" applyFont="1" applyAlignment="1">
      <alignment vertical="center"/>
    </xf>
    <xf numFmtId="164" fontId="15" fillId="0" borderId="0" xfId="0" applyNumberFormat="1" applyFont="1" applyAlignment="1">
      <alignment horizontal="left"/>
    </xf>
    <xf numFmtId="164" fontId="15" fillId="0" borderId="39" xfId="0" applyNumberFormat="1" applyFont="1" applyBorder="1" applyAlignment="1">
      <alignment vertical="center"/>
    </xf>
    <xf numFmtId="37" fontId="15" fillId="0" borderId="38" xfId="0" applyFont="1" applyBorder="1" applyAlignment="1">
      <alignment vertical="center"/>
    </xf>
    <xf numFmtId="37" fontId="12" fillId="0" borderId="41" xfId="0" applyFont="1" applyBorder="1" applyAlignment="1">
      <alignment horizontal="center" vertical="center"/>
    </xf>
    <xf numFmtId="37" fontId="12" fillId="0" borderId="41" xfId="0" applyFont="1" applyBorder="1" applyAlignment="1">
      <alignment horizontal="center" vertical="center" wrapText="1"/>
    </xf>
    <xf numFmtId="37" fontId="12" fillId="0" borderId="44" xfId="0" applyFont="1" applyBorder="1" applyAlignment="1">
      <alignment horizontal="center" vertical="center"/>
    </xf>
    <xf numFmtId="37" fontId="4" fillId="0" borderId="0" xfId="0" applyFont="1"/>
    <xf numFmtId="3" fontId="15" fillId="0" borderId="30" xfId="0" applyNumberFormat="1" applyFont="1" applyBorder="1" applyAlignment="1">
      <alignment vertical="center"/>
    </xf>
    <xf numFmtId="164" fontId="15" fillId="0" borderId="26" xfId="0" quotePrefix="1" applyNumberFormat="1" applyFont="1" applyBorder="1" applyAlignment="1">
      <alignment horizontal="right"/>
    </xf>
    <xf numFmtId="37" fontId="15" fillId="0" borderId="34" xfId="0" applyFont="1" applyBorder="1" applyAlignment="1">
      <alignment horizontal="center"/>
    </xf>
    <xf numFmtId="37" fontId="4" fillId="0" borderId="33" xfId="0" applyFont="1" applyBorder="1"/>
    <xf numFmtId="37" fontId="15" fillId="0" borderId="35" xfId="0" applyFont="1" applyBorder="1" applyAlignment="1">
      <alignment horizontal="left" indent="1"/>
    </xf>
    <xf numFmtId="37" fontId="4" fillId="0" borderId="35" xfId="0" applyFont="1" applyBorder="1"/>
    <xf numFmtId="37" fontId="15" fillId="0" borderId="47" xfId="0" applyFont="1" applyBorder="1"/>
    <xf numFmtId="166" fontId="15" fillId="0" borderId="35" xfId="0" applyNumberFormat="1" applyFont="1" applyBorder="1"/>
    <xf numFmtId="37" fontId="4" fillId="0" borderId="26" xfId="0" applyFont="1" applyBorder="1" applyAlignment="1">
      <alignment horizontal="left" indent="2"/>
    </xf>
    <xf numFmtId="37" fontId="4" fillId="0" borderId="21" xfId="0" applyFont="1" applyBorder="1"/>
    <xf numFmtId="37" fontId="17" fillId="0" borderId="0" xfId="0" applyFont="1"/>
    <xf numFmtId="37" fontId="17" fillId="0" borderId="0" xfId="0" applyFont="1" applyAlignment="1">
      <alignment horizontal="centerContinuous" vertical="center"/>
    </xf>
    <xf numFmtId="37" fontId="16" fillId="0" borderId="0" xfId="0" applyFont="1" applyAlignment="1">
      <alignment horizontal="centerContinuous" vertical="top"/>
    </xf>
    <xf numFmtId="37" fontId="17" fillId="0" borderId="26" xfId="0" applyFont="1" applyBorder="1"/>
    <xf numFmtId="164" fontId="17" fillId="0" borderId="26" xfId="0" applyNumberFormat="1" applyFont="1" applyBorder="1"/>
    <xf numFmtId="3" fontId="17" fillId="0" borderId="1" xfId="0" applyNumberFormat="1" applyFont="1" applyBorder="1" applyAlignment="1">
      <alignment horizontal="right"/>
    </xf>
    <xf numFmtId="37" fontId="17" fillId="0" borderId="1" xfId="0" applyFont="1" applyBorder="1" applyAlignment="1">
      <alignment horizontal="right"/>
    </xf>
    <xf numFmtId="37" fontId="17" fillId="0" borderId="26" xfId="0" applyFont="1" applyBorder="1" applyAlignment="1">
      <alignment horizontal="right"/>
    </xf>
    <xf numFmtId="37" fontId="17" fillId="0" borderId="26" xfId="0" applyFont="1" applyBorder="1" applyAlignment="1">
      <alignment horizontal="center"/>
    </xf>
    <xf numFmtId="37" fontId="17" fillId="0" borderId="21" xfId="0" applyFont="1" applyBorder="1"/>
    <xf numFmtId="37" fontId="17" fillId="0" borderId="13" xfId="0" applyFont="1" applyBorder="1"/>
    <xf numFmtId="37" fontId="17" fillId="0" borderId="13" xfId="0" applyFont="1" applyBorder="1" applyAlignment="1">
      <alignment horizontal="right"/>
    </xf>
    <xf numFmtId="37" fontId="17" fillId="0" borderId="21" xfId="0" applyFont="1" applyBorder="1" applyAlignment="1">
      <alignment horizontal="right"/>
    </xf>
    <xf numFmtId="37" fontId="17" fillId="0" borderId="0" xfId="0" applyFont="1" applyAlignment="1">
      <alignment horizontal="right"/>
    </xf>
    <xf numFmtId="3" fontId="17" fillId="0" borderId="0" xfId="0" applyNumberFormat="1" applyFont="1"/>
    <xf numFmtId="37" fontId="17" fillId="0" borderId="26" xfId="0" quotePrefix="1" applyFont="1" applyBorder="1" applyAlignment="1">
      <alignment horizontal="right"/>
    </xf>
    <xf numFmtId="37" fontId="0" fillId="0" borderId="0" xfId="0" applyAlignment="1">
      <alignment wrapText="1"/>
    </xf>
    <xf numFmtId="167" fontId="4" fillId="0" borderId="33" xfId="0" applyNumberFormat="1" applyFont="1" applyBorder="1" applyAlignment="1">
      <alignment horizontal="center"/>
    </xf>
    <xf numFmtId="37" fontId="4" fillId="0" borderId="33" xfId="0" quotePrefix="1" applyFont="1" applyBorder="1" applyAlignment="1">
      <alignment horizontal="right"/>
    </xf>
    <xf numFmtId="37" fontId="17" fillId="0" borderId="38" xfId="0" quotePrefix="1" applyFont="1" applyBorder="1" applyAlignment="1">
      <alignment horizontal="right"/>
    </xf>
    <xf numFmtId="44" fontId="15" fillId="0" borderId="0" xfId="29" applyFont="1" applyAlignment="1"/>
    <xf numFmtId="0" fontId="15" fillId="0" borderId="35" xfId="0" applyNumberFormat="1" applyFont="1" applyBorder="1" applyAlignment="1">
      <alignment horizontal="center"/>
    </xf>
    <xf numFmtId="0" fontId="24" fillId="0" borderId="0" xfId="49"/>
    <xf numFmtId="37" fontId="4" fillId="0" borderId="0" xfId="0" applyFont="1" applyAlignment="1">
      <alignment horizontal="right"/>
    </xf>
    <xf numFmtId="168" fontId="0" fillId="0" borderId="0" xfId="0" applyNumberFormat="1"/>
    <xf numFmtId="37" fontId="17" fillId="0" borderId="0" xfId="0" quotePrefix="1" applyFont="1"/>
    <xf numFmtId="37" fontId="4" fillId="0" borderId="26" xfId="0" quotePrefix="1" applyFont="1" applyBorder="1" applyAlignment="1">
      <alignment horizontal="right"/>
    </xf>
    <xf numFmtId="164" fontId="4" fillId="0" borderId="26" xfId="0" quotePrefix="1" applyNumberFormat="1" applyFont="1" applyBorder="1" applyAlignment="1">
      <alignment horizontal="right"/>
    </xf>
    <xf numFmtId="37" fontId="4" fillId="0" borderId="0" xfId="0" quotePrefix="1" applyFont="1"/>
    <xf numFmtId="168" fontId="4" fillId="0" borderId="26" xfId="0" quotePrefix="1" applyNumberFormat="1" applyFont="1" applyBorder="1" applyAlignment="1">
      <alignment horizontal="right"/>
    </xf>
    <xf numFmtId="164" fontId="4" fillId="0" borderId="26" xfId="0" applyNumberFormat="1" applyFont="1" applyBorder="1" applyAlignment="1">
      <alignment horizontal="right"/>
    </xf>
    <xf numFmtId="0" fontId="15" fillId="0" borderId="0" xfId="0" applyNumberFormat="1" applyFont="1"/>
    <xf numFmtId="168" fontId="4" fillId="0" borderId="13" xfId="0" quotePrefix="1" applyNumberFormat="1" applyFont="1" applyBorder="1" applyAlignment="1">
      <alignment horizontal="right"/>
    </xf>
    <xf numFmtId="37" fontId="15" fillId="0" borderId="46" xfId="0" applyFont="1" applyBorder="1"/>
    <xf numFmtId="168" fontId="4" fillId="0" borderId="21" xfId="0" quotePrefix="1" applyNumberFormat="1" applyFont="1" applyBorder="1" applyAlignment="1">
      <alignment horizontal="right"/>
    </xf>
    <xf numFmtId="166" fontId="4" fillId="0" borderId="0" xfId="0" quotePrefix="1" applyNumberFormat="1" applyFont="1"/>
    <xf numFmtId="166" fontId="4" fillId="0" borderId="0" xfId="0" applyNumberFormat="1" applyFont="1" applyAlignment="1">
      <alignment horizontal="right"/>
    </xf>
    <xf numFmtId="37" fontId="41" fillId="0" borderId="0" xfId="0" applyFont="1" applyAlignment="1">
      <alignment horizontal="center" vertical="center"/>
    </xf>
    <xf numFmtId="16" fontId="42" fillId="0" borderId="0" xfId="0" quotePrefix="1" applyNumberFormat="1" applyFont="1" applyAlignment="1">
      <alignment horizontal="center" vertical="top" wrapText="1"/>
    </xf>
    <xf numFmtId="37" fontId="41" fillId="0" borderId="0" xfId="0" applyFont="1" applyAlignment="1">
      <alignment vertical="top" wrapText="1"/>
    </xf>
    <xf numFmtId="37" fontId="42" fillId="0" borderId="0" xfId="0" applyFont="1" applyAlignment="1">
      <alignment horizontal="center" vertical="top" wrapText="1"/>
    </xf>
    <xf numFmtId="37" fontId="43" fillId="0" borderId="0" xfId="0" applyFont="1"/>
    <xf numFmtId="37" fontId="42" fillId="0" borderId="0" xfId="0" applyFont="1" applyAlignment="1">
      <alignment vertical="top" wrapText="1"/>
    </xf>
    <xf numFmtId="37" fontId="22" fillId="0" borderId="0" xfId="0" applyFont="1" applyAlignment="1">
      <alignment vertical="center"/>
    </xf>
    <xf numFmtId="37" fontId="22" fillId="0" borderId="41" xfId="0" applyFont="1" applyBorder="1" applyAlignment="1">
      <alignment vertical="center"/>
    </xf>
    <xf numFmtId="0" fontId="22" fillId="0" borderId="41" xfId="0" applyNumberFormat="1" applyFont="1" applyBorder="1" applyAlignment="1">
      <alignment horizontal="center" vertical="center"/>
    </xf>
    <xf numFmtId="37" fontId="22" fillId="0" borderId="34" xfId="0" applyFont="1" applyBorder="1" applyAlignment="1">
      <alignment vertical="center"/>
    </xf>
    <xf numFmtId="37" fontId="0" fillId="0" borderId="34" xfId="0" applyBorder="1" applyAlignment="1">
      <alignment vertical="center"/>
    </xf>
    <xf numFmtId="37" fontId="0" fillId="0" borderId="33" xfId="0" applyBorder="1"/>
    <xf numFmtId="37" fontId="22" fillId="0" borderId="48" xfId="0" applyFont="1" applyBorder="1" applyAlignment="1">
      <alignment vertical="center"/>
    </xf>
    <xf numFmtId="37" fontId="22" fillId="0" borderId="36" xfId="0" applyFont="1" applyBorder="1" applyAlignment="1">
      <alignment vertical="center"/>
    </xf>
    <xf numFmtId="37" fontId="0" fillId="0" borderId="35" xfId="0" applyBorder="1"/>
    <xf numFmtId="37" fontId="2" fillId="0" borderId="33" xfId="0" applyFont="1" applyBorder="1" applyAlignment="1">
      <alignment horizontal="right"/>
    </xf>
    <xf numFmtId="37" fontId="0" fillId="0" borderId="33" xfId="0" applyBorder="1" applyAlignment="1">
      <alignment horizontal="right"/>
    </xf>
    <xf numFmtId="0" fontId="0" fillId="0" borderId="0" xfId="0" applyNumberFormat="1"/>
    <xf numFmtId="168" fontId="15" fillId="0" borderId="0" xfId="0" applyNumberFormat="1" applyFont="1"/>
    <xf numFmtId="170" fontId="0" fillId="0" borderId="33" xfId="28" applyNumberFormat="1" applyFont="1" applyFill="1" applyBorder="1" applyAlignment="1">
      <alignment horizontal="right"/>
    </xf>
    <xf numFmtId="170" fontId="0" fillId="0" borderId="33" xfId="28" applyNumberFormat="1" applyFont="1" applyBorder="1" applyAlignment="1">
      <alignment horizontal="right"/>
    </xf>
    <xf numFmtId="170" fontId="0" fillId="0" borderId="35" xfId="28" applyNumberFormat="1" applyFont="1" applyFill="1" applyBorder="1" applyAlignment="1">
      <alignment horizontal="right"/>
    </xf>
    <xf numFmtId="0" fontId="22" fillId="0" borderId="41" xfId="28" applyNumberFormat="1" applyFont="1" applyBorder="1" applyAlignment="1">
      <alignment horizontal="center" vertical="center"/>
    </xf>
    <xf numFmtId="37" fontId="15" fillId="0" borderId="0" xfId="0" applyFont="1" applyAlignment="1">
      <alignment wrapText="1"/>
    </xf>
    <xf numFmtId="0" fontId="22" fillId="0" borderId="41" xfId="0" applyNumberFormat="1" applyFont="1" applyBorder="1" applyAlignment="1">
      <alignment horizontal="right" vertical="center"/>
    </xf>
    <xf numFmtId="37" fontId="2" fillId="0" borderId="0" xfId="0" applyFont="1" applyAlignment="1">
      <alignment vertical="center" wrapText="1"/>
    </xf>
    <xf numFmtId="37" fontId="10" fillId="0" borderId="0" xfId="0" applyFont="1" applyAlignment="1">
      <alignment vertical="center" wrapText="1"/>
    </xf>
    <xf numFmtId="37" fontId="3" fillId="0" borderId="0" xfId="0" applyFont="1" applyAlignment="1">
      <alignment horizontal="center" vertical="center" wrapText="1"/>
    </xf>
    <xf numFmtId="37" fontId="15" fillId="0" borderId="1" xfId="0" applyFont="1" applyBorder="1" applyAlignment="1">
      <alignment horizontal="center"/>
    </xf>
    <xf numFmtId="168" fontId="15" fillId="0" borderId="1" xfId="0" applyNumberFormat="1" applyFont="1" applyBorder="1" applyAlignment="1">
      <alignment horizontal="center"/>
    </xf>
    <xf numFmtId="164" fontId="15" fillId="0" borderId="26" xfId="0" applyNumberFormat="1" applyFont="1" applyBorder="1" applyAlignment="1">
      <alignment horizontal="center"/>
    </xf>
    <xf numFmtId="37" fontId="4" fillId="0" borderId="26" xfId="0" quotePrefix="1" applyFont="1" applyBorder="1" applyAlignment="1">
      <alignment horizontal="center"/>
    </xf>
    <xf numFmtId="164" fontId="4" fillId="0" borderId="26" xfId="0" quotePrefix="1" applyNumberFormat="1" applyFont="1" applyBorder="1" applyAlignment="1">
      <alignment horizontal="center"/>
    </xf>
    <xf numFmtId="168" fontId="4" fillId="0" borderId="26" xfId="0" quotePrefix="1" applyNumberFormat="1" applyFont="1" applyBorder="1" applyAlignment="1">
      <alignment horizontal="center"/>
    </xf>
    <xf numFmtId="37" fontId="15" fillId="0" borderId="26" xfId="0" quotePrefix="1" applyFont="1" applyBorder="1" applyAlignment="1">
      <alignment horizontal="center"/>
    </xf>
    <xf numFmtId="164" fontId="15" fillId="0" borderId="26" xfId="0" quotePrefix="1" applyNumberFormat="1" applyFont="1" applyBorder="1" applyAlignment="1">
      <alignment horizontal="center"/>
    </xf>
    <xf numFmtId="37" fontId="2" fillId="0" borderId="0" xfId="0" quotePrefix="1" applyFont="1"/>
    <xf numFmtId="37" fontId="15" fillId="0" borderId="1" xfId="0" quotePrefix="1" applyFont="1" applyBorder="1" applyAlignment="1">
      <alignment horizontal="center"/>
    </xf>
    <xf numFmtId="164" fontId="4" fillId="0" borderId="26" xfId="0" applyNumberFormat="1" applyFont="1" applyBorder="1" applyAlignment="1">
      <alignment horizontal="center"/>
    </xf>
    <xf numFmtId="168" fontId="15" fillId="0" borderId="0" xfId="0" applyNumberFormat="1" applyFont="1" applyAlignment="1">
      <alignment horizontal="center"/>
    </xf>
    <xf numFmtId="37" fontId="15" fillId="0" borderId="62" xfId="0" applyFont="1" applyBorder="1" applyAlignment="1">
      <alignment horizontal="left" indent="2"/>
    </xf>
    <xf numFmtId="37" fontId="4" fillId="0" borderId="62" xfId="0" applyFont="1" applyBorder="1" applyAlignment="1">
      <alignment horizontal="left" indent="2"/>
    </xf>
    <xf numFmtId="37" fontId="15" fillId="0" borderId="63" xfId="0" applyFont="1" applyBorder="1" applyAlignment="1">
      <alignment horizontal="left" indent="2"/>
    </xf>
    <xf numFmtId="168" fontId="15" fillId="0" borderId="66" xfId="0" quotePrefix="1" applyNumberFormat="1" applyFont="1" applyBorder="1" applyAlignment="1">
      <alignment horizontal="center"/>
    </xf>
    <xf numFmtId="37" fontId="4" fillId="0" borderId="67" xfId="0" quotePrefix="1" applyFont="1" applyBorder="1" applyAlignment="1">
      <alignment horizontal="center"/>
    </xf>
    <xf numFmtId="37" fontId="15" fillId="0" borderId="67" xfId="0" applyFont="1" applyBorder="1" applyAlignment="1">
      <alignment horizontal="center"/>
    </xf>
    <xf numFmtId="37" fontId="12" fillId="0" borderId="61" xfId="0" applyFont="1" applyBorder="1" applyAlignment="1">
      <alignment horizontal="center" vertical="center"/>
    </xf>
    <xf numFmtId="37" fontId="3" fillId="0" borderId="61" xfId="0" applyFont="1" applyBorder="1" applyAlignment="1">
      <alignment horizontal="center" vertical="center"/>
    </xf>
    <xf numFmtId="37" fontId="2" fillId="0" borderId="0" xfId="0" applyFont="1" applyAlignment="1">
      <alignment vertical="center"/>
    </xf>
    <xf numFmtId="37" fontId="2" fillId="0" borderId="0" xfId="0" applyFont="1" applyAlignment="1">
      <alignment horizontal="left" vertical="top" wrapText="1"/>
    </xf>
    <xf numFmtId="37" fontId="2" fillId="0" borderId="0" xfId="0" applyFont="1" applyAlignment="1">
      <alignment horizontal="left" vertical="top"/>
    </xf>
    <xf numFmtId="37" fontId="2" fillId="0" borderId="0" xfId="0" quotePrefix="1" applyFont="1" applyAlignment="1">
      <alignment horizontal="left" vertical="top" wrapText="1"/>
    </xf>
    <xf numFmtId="37" fontId="3" fillId="0" borderId="0" xfId="0" applyFont="1" applyAlignment="1">
      <alignment horizontal="center"/>
    </xf>
    <xf numFmtId="37" fontId="3" fillId="0" borderId="27" xfId="0" applyFont="1" applyBorder="1" applyAlignment="1">
      <alignment horizontal="center" vertical="center"/>
    </xf>
    <xf numFmtId="37" fontId="3" fillId="0" borderId="28" xfId="0" applyFont="1" applyBorder="1" applyAlignment="1">
      <alignment horizontal="center" vertical="center"/>
    </xf>
    <xf numFmtId="37" fontId="3" fillId="0" borderId="70" xfId="0" applyFont="1" applyBorder="1" applyAlignment="1">
      <alignment horizontal="center" vertical="center"/>
    </xf>
    <xf numFmtId="37" fontId="3" fillId="0" borderId="0" xfId="0" applyFont="1" applyAlignment="1">
      <alignment horizontal="center" vertical="center"/>
    </xf>
    <xf numFmtId="37" fontId="4" fillId="0" borderId="33" xfId="0" quotePrefix="1" applyFont="1" applyBorder="1" applyAlignment="1">
      <alignment horizontal="center"/>
    </xf>
    <xf numFmtId="37" fontId="2" fillId="0" borderId="0" xfId="0" quotePrefix="1" applyFont="1" applyAlignment="1">
      <alignment horizontal="left" vertical="top"/>
    </xf>
    <xf numFmtId="37" fontId="2" fillId="0" borderId="0" xfId="0" applyFont="1" applyAlignment="1">
      <alignment horizontal="center" vertical="center" wrapText="1"/>
    </xf>
    <xf numFmtId="3" fontId="4" fillId="0" borderId="26" xfId="0" quotePrefix="1" applyNumberFormat="1" applyFont="1" applyBorder="1" applyAlignment="1">
      <alignment horizontal="center"/>
    </xf>
    <xf numFmtId="37" fontId="3" fillId="0" borderId="27" xfId="0" applyFont="1" applyBorder="1" applyAlignment="1">
      <alignment horizontal="center"/>
    </xf>
    <xf numFmtId="37" fontId="3" fillId="0" borderId="21" xfId="0" applyFont="1" applyBorder="1" applyAlignment="1">
      <alignment horizontal="center"/>
    </xf>
    <xf numFmtId="37" fontId="3" fillId="0" borderId="26" xfId="0" applyFont="1" applyBorder="1"/>
    <xf numFmtId="37" fontId="3" fillId="0" borderId="1" xfId="0" applyFont="1" applyBorder="1"/>
    <xf numFmtId="37" fontId="3" fillId="0" borderId="1" xfId="0" applyFont="1" applyBorder="1" applyAlignment="1">
      <alignment horizontal="right"/>
    </xf>
    <xf numFmtId="37" fontId="3" fillId="0" borderId="42" xfId="0" applyFont="1" applyBorder="1"/>
    <xf numFmtId="37" fontId="3" fillId="0" borderId="21" xfId="0" applyFont="1" applyBorder="1"/>
    <xf numFmtId="37" fontId="3" fillId="0" borderId="70" xfId="0" applyFont="1" applyBorder="1"/>
    <xf numFmtId="37" fontId="3" fillId="0" borderId="0" xfId="0" applyFont="1"/>
    <xf numFmtId="164" fontId="3" fillId="0" borderId="70" xfId="0" applyNumberFormat="1" applyFont="1" applyBorder="1"/>
    <xf numFmtId="164" fontId="3" fillId="0" borderId="1" xfId="0" applyNumberFormat="1" applyFont="1" applyBorder="1" applyAlignment="1">
      <alignment horizontal="right"/>
    </xf>
    <xf numFmtId="37" fontId="3" fillId="0" borderId="32" xfId="0" applyFont="1" applyBorder="1" applyAlignment="1">
      <alignment horizontal="center" vertical="center"/>
    </xf>
    <xf numFmtId="37" fontId="3" fillId="0" borderId="30" xfId="0" applyFont="1" applyBorder="1" applyAlignment="1">
      <alignment horizontal="centerContinuous"/>
    </xf>
    <xf numFmtId="37" fontId="3" fillId="0" borderId="32" xfId="0" applyFont="1" applyBorder="1" applyAlignment="1">
      <alignment horizontal="centerContinuous"/>
    </xf>
    <xf numFmtId="37" fontId="3" fillId="0" borderId="32" xfId="0" applyFont="1" applyBorder="1" applyAlignment="1">
      <alignment horizontal="center"/>
    </xf>
    <xf numFmtId="37" fontId="3" fillId="0" borderId="26" xfId="0" applyFont="1" applyBorder="1" applyAlignment="1">
      <alignment horizontal="left" indent="2"/>
    </xf>
    <xf numFmtId="37" fontId="22" fillId="0" borderId="40" xfId="0" applyFont="1" applyBorder="1" applyAlignment="1">
      <alignment vertical="center"/>
    </xf>
    <xf numFmtId="0" fontId="0" fillId="0" borderId="33" xfId="0" applyNumberFormat="1" applyBorder="1"/>
    <xf numFmtId="166" fontId="0" fillId="0" borderId="33" xfId="0" applyNumberFormat="1" applyBorder="1"/>
    <xf numFmtId="168" fontId="0" fillId="0" borderId="33" xfId="0" applyNumberFormat="1" applyBorder="1" applyAlignment="1">
      <alignment horizontal="right"/>
    </xf>
    <xf numFmtId="37" fontId="22" fillId="0" borderId="33" xfId="0" applyFont="1" applyBorder="1" applyAlignment="1">
      <alignment vertical="center"/>
    </xf>
    <xf numFmtId="0" fontId="2" fillId="0" borderId="33" xfId="0" applyNumberFormat="1" applyFont="1" applyBorder="1"/>
    <xf numFmtId="166" fontId="2" fillId="0" borderId="33" xfId="0" applyNumberFormat="1" applyFont="1" applyBorder="1"/>
    <xf numFmtId="168" fontId="0" fillId="0" borderId="33" xfId="0" applyNumberFormat="1" applyBorder="1"/>
    <xf numFmtId="0" fontId="0" fillId="0" borderId="33" xfId="0" applyNumberFormat="1" applyBorder="1" applyAlignment="1">
      <alignment horizontal="right"/>
    </xf>
    <xf numFmtId="169" fontId="0" fillId="0" borderId="33" xfId="28" applyNumberFormat="1" applyFont="1" applyBorder="1" applyAlignment="1">
      <alignment horizontal="right"/>
    </xf>
    <xf numFmtId="0" fontId="2" fillId="0" borderId="33" xfId="0" applyNumberFormat="1" applyFont="1" applyBorder="1" applyAlignment="1">
      <alignment horizontal="right"/>
    </xf>
    <xf numFmtId="166" fontId="0" fillId="0" borderId="33" xfId="0" applyNumberFormat="1" applyBorder="1" applyAlignment="1">
      <alignment horizontal="right"/>
    </xf>
    <xf numFmtId="37" fontId="0" fillId="0" borderId="33" xfId="0" applyBorder="1" applyAlignment="1">
      <alignment vertical="center"/>
    </xf>
    <xf numFmtId="169" fontId="0" fillId="0" borderId="33" xfId="28" applyNumberFormat="1" applyFont="1" applyBorder="1"/>
    <xf numFmtId="37" fontId="22" fillId="0" borderId="35" xfId="0" applyFont="1" applyBorder="1" applyAlignment="1">
      <alignment vertical="center"/>
    </xf>
    <xf numFmtId="0" fontId="0" fillId="0" borderId="35" xfId="0" applyNumberFormat="1" applyBorder="1"/>
    <xf numFmtId="168" fontId="0" fillId="0" borderId="35" xfId="0" applyNumberFormat="1" applyBorder="1"/>
    <xf numFmtId="169" fontId="0" fillId="0" borderId="35" xfId="28" applyNumberFormat="1" applyFont="1" applyBorder="1"/>
    <xf numFmtId="168" fontId="0" fillId="0" borderId="35" xfId="0" applyNumberFormat="1" applyBorder="1" applyAlignment="1">
      <alignment horizontal="right"/>
    </xf>
    <xf numFmtId="37" fontId="15" fillId="0" borderId="75" xfId="0" applyFont="1" applyBorder="1"/>
    <xf numFmtId="0" fontId="15" fillId="0" borderId="77" xfId="0" applyNumberFormat="1" applyFont="1" applyBorder="1" applyAlignment="1">
      <alignment horizontal="center" vertical="center"/>
    </xf>
    <xf numFmtId="37" fontId="15" fillId="0" borderId="78" xfId="0" applyFont="1" applyBorder="1"/>
    <xf numFmtId="37" fontId="15" fillId="0" borderId="78" xfId="0" quotePrefix="1" applyFont="1" applyBorder="1" applyAlignment="1">
      <alignment horizontal="right"/>
    </xf>
    <xf numFmtId="37" fontId="15" fillId="0" borderId="78" xfId="0" applyFont="1" applyBorder="1" applyAlignment="1">
      <alignment horizontal="right"/>
    </xf>
    <xf numFmtId="164" fontId="15" fillId="0" borderId="75" xfId="0" applyNumberFormat="1" applyFont="1" applyBorder="1"/>
    <xf numFmtId="37" fontId="15" fillId="0" borderId="79" xfId="0" applyFont="1" applyBorder="1"/>
    <xf numFmtId="0" fontId="15" fillId="0" borderId="76" xfId="0" applyNumberFormat="1" applyFont="1" applyBorder="1" applyAlignment="1">
      <alignment horizontal="center" vertical="center"/>
    </xf>
    <xf numFmtId="166" fontId="15" fillId="0" borderId="75" xfId="0" applyNumberFormat="1" applyFont="1" applyBorder="1" applyAlignment="1">
      <alignment vertical="center"/>
    </xf>
    <xf numFmtId="3" fontId="15" fillId="0" borderId="35" xfId="0" applyNumberFormat="1" applyFont="1" applyBorder="1" applyAlignment="1">
      <alignment horizontal="center"/>
    </xf>
    <xf numFmtId="37" fontId="5" fillId="0" borderId="0" xfId="0" applyFont="1" applyAlignment="1">
      <alignment horizontal="centerContinuous" vertical="center" wrapText="1"/>
    </xf>
    <xf numFmtId="0" fontId="15" fillId="0" borderId="34" xfId="0" applyNumberFormat="1" applyFont="1" applyBorder="1" applyAlignment="1">
      <alignment horizontal="center"/>
    </xf>
    <xf numFmtId="0" fontId="4" fillId="0" borderId="33" xfId="0" quotePrefix="1" applyNumberFormat="1" applyFont="1" applyBorder="1" applyAlignment="1">
      <alignment horizontal="center"/>
    </xf>
    <xf numFmtId="3" fontId="4" fillId="0" borderId="33" xfId="0" quotePrefix="1" applyNumberFormat="1" applyFont="1" applyBorder="1" applyAlignment="1">
      <alignment horizontal="center"/>
    </xf>
    <xf numFmtId="37" fontId="12" fillId="0" borderId="61" xfId="0" applyFont="1" applyBorder="1" applyAlignment="1">
      <alignment horizontal="center" vertical="center" wrapText="1"/>
    </xf>
    <xf numFmtId="37" fontId="12" fillId="0" borderId="83" xfId="0" applyFont="1" applyBorder="1" applyAlignment="1">
      <alignment horizontal="center" vertical="center"/>
    </xf>
    <xf numFmtId="37" fontId="2" fillId="0" borderId="0" xfId="0" applyFont="1" applyAlignment="1">
      <alignment horizontal="left" wrapText="1"/>
    </xf>
    <xf numFmtId="37" fontId="3" fillId="0" borderId="42" xfId="0" applyFont="1" applyBorder="1" applyAlignment="1">
      <alignment horizontal="center" vertical="center" wrapText="1"/>
    </xf>
    <xf numFmtId="166" fontId="0" fillId="0" borderId="35" xfId="0" applyNumberFormat="1" applyBorder="1" applyAlignment="1">
      <alignment horizontal="right"/>
    </xf>
    <xf numFmtId="37" fontId="12" fillId="0" borderId="85" xfId="0" applyFont="1" applyBorder="1"/>
    <xf numFmtId="37" fontId="15" fillId="0" borderId="85" xfId="0" applyFont="1" applyBorder="1"/>
    <xf numFmtId="37" fontId="15" fillId="0" borderId="73" xfId="0" applyFont="1" applyBorder="1"/>
    <xf numFmtId="37" fontId="15" fillId="0" borderId="72" xfId="0" applyFont="1" applyBorder="1"/>
    <xf numFmtId="37" fontId="15" fillId="0" borderId="73" xfId="0" applyFont="1" applyBorder="1" applyAlignment="1">
      <alignment horizontal="right"/>
    </xf>
    <xf numFmtId="3" fontId="15" fillId="0" borderId="70" xfId="0" applyNumberFormat="1" applyFont="1" applyBorder="1" applyAlignment="1">
      <alignment horizontal="right"/>
    </xf>
    <xf numFmtId="37" fontId="15" fillId="0" borderId="86" xfId="0" applyFont="1" applyBorder="1" applyAlignment="1">
      <alignment horizontal="center"/>
    </xf>
    <xf numFmtId="37" fontId="15" fillId="0" borderId="70" xfId="0" applyFont="1" applyBorder="1"/>
    <xf numFmtId="37" fontId="15" fillId="0" borderId="70" xfId="0" applyFont="1" applyBorder="1" applyAlignment="1">
      <alignment horizontal="right"/>
    </xf>
    <xf numFmtId="37" fontId="4" fillId="0" borderId="70" xfId="0" applyFont="1" applyBorder="1"/>
    <xf numFmtId="3" fontId="4" fillId="0" borderId="70" xfId="0" applyNumberFormat="1" applyFont="1" applyBorder="1" applyAlignment="1">
      <alignment horizontal="right"/>
    </xf>
    <xf numFmtId="37" fontId="0" fillId="0" borderId="90" xfId="0" applyBorder="1"/>
    <xf numFmtId="168" fontId="0" fillId="0" borderId="91" xfId="0" applyNumberFormat="1" applyBorder="1"/>
    <xf numFmtId="37" fontId="0" fillId="0" borderId="74" xfId="0" applyBorder="1"/>
    <xf numFmtId="168" fontId="0" fillId="0" borderId="36" xfId="0" applyNumberFormat="1" applyBorder="1"/>
    <xf numFmtId="37" fontId="0" fillId="0" borderId="66" xfId="0" applyBorder="1"/>
    <xf numFmtId="37" fontId="0" fillId="0" borderId="50" xfId="0" applyBorder="1"/>
    <xf numFmtId="37" fontId="3" fillId="0" borderId="86" xfId="0" applyFont="1" applyBorder="1" applyAlignment="1">
      <alignment horizontal="center" vertical="center" wrapText="1"/>
    </xf>
    <xf numFmtId="37" fontId="3" fillId="0" borderId="31" xfId="0" applyFont="1" applyBorder="1" applyAlignment="1">
      <alignment horizontal="center"/>
    </xf>
    <xf numFmtId="37" fontId="3" fillId="0" borderId="42" xfId="0" applyFont="1" applyBorder="1" applyAlignment="1">
      <alignment horizontal="center"/>
    </xf>
    <xf numFmtId="37" fontId="44" fillId="0" borderId="0" xfId="0" quotePrefix="1" applyFont="1" applyAlignment="1">
      <alignment horizontal="left" wrapText="1"/>
    </xf>
    <xf numFmtId="37" fontId="12" fillId="0" borderId="74" xfId="0" applyFont="1" applyBorder="1" applyAlignment="1">
      <alignment horizontal="center" vertical="center"/>
    </xf>
    <xf numFmtId="3" fontId="3" fillId="0" borderId="0" xfId="0" applyNumberFormat="1" applyFont="1"/>
    <xf numFmtId="3" fontId="3" fillId="0" borderId="30" xfId="0" applyNumberFormat="1" applyFont="1" applyBorder="1"/>
    <xf numFmtId="37" fontId="3" fillId="0" borderId="30" xfId="0" applyFont="1" applyBorder="1"/>
    <xf numFmtId="37" fontId="4" fillId="0" borderId="32" xfId="0" applyFont="1" applyBorder="1" applyAlignment="1">
      <alignment horizontal="center"/>
    </xf>
    <xf numFmtId="37" fontId="4" fillId="0" borderId="32" xfId="0" quotePrefix="1" applyFont="1" applyBorder="1" applyAlignment="1">
      <alignment horizontal="center"/>
    </xf>
    <xf numFmtId="37" fontId="5" fillId="0" borderId="37" xfId="0" applyFont="1" applyBorder="1" applyAlignment="1">
      <alignment horizontal="center" vertical="center"/>
    </xf>
    <xf numFmtId="0" fontId="5" fillId="0" borderId="21" xfId="0" applyNumberFormat="1" applyFont="1" applyBorder="1" applyAlignment="1">
      <alignment horizontal="center"/>
    </xf>
    <xf numFmtId="37" fontId="5" fillId="0" borderId="26" xfId="0" applyFont="1" applyBorder="1"/>
    <xf numFmtId="164" fontId="5" fillId="0" borderId="0" xfId="0" applyNumberFormat="1" applyFont="1"/>
    <xf numFmtId="164" fontId="5" fillId="0" borderId="26" xfId="0" applyNumberFormat="1" applyFont="1" applyBorder="1"/>
    <xf numFmtId="37" fontId="17" fillId="0" borderId="26" xfId="0" quotePrefix="1" applyFont="1" applyBorder="1" applyAlignment="1">
      <alignment horizontal="center"/>
    </xf>
    <xf numFmtId="164" fontId="3" fillId="0" borderId="26" xfId="0" applyNumberFormat="1" applyFont="1" applyBorder="1"/>
    <xf numFmtId="164" fontId="3" fillId="0" borderId="1" xfId="0" applyNumberFormat="1" applyFont="1" applyBorder="1"/>
    <xf numFmtId="37" fontId="4" fillId="0" borderId="26" xfId="0" quotePrefix="1" applyFont="1" applyBorder="1" applyAlignment="1">
      <alignment horizontal="left" indent="2"/>
    </xf>
    <xf numFmtId="37" fontId="3" fillId="0" borderId="42" xfId="0" applyFont="1" applyBorder="1" applyAlignment="1">
      <alignment horizontal="right"/>
    </xf>
    <xf numFmtId="37" fontId="3" fillId="0" borderId="26" xfId="0" applyFont="1" applyBorder="1" applyAlignment="1">
      <alignment horizontal="right"/>
    </xf>
    <xf numFmtId="37" fontId="49" fillId="0" borderId="50" xfId="0" applyFont="1" applyBorder="1"/>
    <xf numFmtId="37" fontId="49" fillId="0" borderId="36" xfId="0" applyFont="1" applyBorder="1"/>
    <xf numFmtId="37" fontId="49" fillId="0" borderId="74" xfId="0" applyFont="1" applyBorder="1"/>
    <xf numFmtId="168" fontId="0" fillId="0" borderId="99" xfId="0" applyNumberFormat="1" applyBorder="1"/>
    <xf numFmtId="37" fontId="23" fillId="0" borderId="66" xfId="0" applyFont="1" applyBorder="1"/>
    <xf numFmtId="37" fontId="23" fillId="0" borderId="90" xfId="0" applyFont="1" applyBorder="1"/>
    <xf numFmtId="168" fontId="23" fillId="0" borderId="91" xfId="0" applyNumberFormat="1" applyFont="1" applyBorder="1"/>
    <xf numFmtId="37" fontId="23" fillId="0" borderId="0" xfId="0" applyFont="1"/>
    <xf numFmtId="37" fontId="0" fillId="0" borderId="69" xfId="0" applyBorder="1"/>
    <xf numFmtId="37" fontId="15" fillId="0" borderId="70" xfId="0" applyFont="1" applyBorder="1" applyAlignment="1">
      <alignment wrapText="1"/>
    </xf>
    <xf numFmtId="37" fontId="15" fillId="0" borderId="100" xfId="0" applyFont="1" applyBorder="1"/>
    <xf numFmtId="37" fontId="3" fillId="0" borderId="21" xfId="0" applyFont="1" applyBorder="1" applyAlignment="1">
      <alignment horizontal="center" vertical="center"/>
    </xf>
    <xf numFmtId="164" fontId="15" fillId="0" borderId="100" xfId="0" applyNumberFormat="1" applyFont="1" applyBorder="1"/>
    <xf numFmtId="37" fontId="15" fillId="0" borderId="101" xfId="0" applyFont="1" applyBorder="1"/>
    <xf numFmtId="37" fontId="3" fillId="0" borderId="26" xfId="0" applyFont="1" applyBorder="1" applyAlignment="1">
      <alignment horizontal="center"/>
    </xf>
    <xf numFmtId="171" fontId="3" fillId="0" borderId="1" xfId="0" applyNumberFormat="1" applyFont="1" applyBorder="1" applyAlignment="1">
      <alignment horizontal="right"/>
    </xf>
    <xf numFmtId="166" fontId="3" fillId="0" borderId="26" xfId="0" quotePrefix="1" applyNumberFormat="1" applyFont="1" applyBorder="1" applyAlignment="1">
      <alignment horizontal="right"/>
    </xf>
    <xf numFmtId="168" fontId="3" fillId="0" borderId="31" xfId="0" applyNumberFormat="1" applyFont="1" applyBorder="1" applyAlignment="1">
      <alignment horizontal="center"/>
    </xf>
    <xf numFmtId="164" fontId="3" fillId="0" borderId="31" xfId="0" applyNumberFormat="1" applyFont="1" applyBorder="1" applyAlignment="1">
      <alignment horizontal="center"/>
    </xf>
    <xf numFmtId="166" fontId="3" fillId="0" borderId="42" xfId="0" quotePrefix="1" applyNumberFormat="1" applyFont="1" applyBorder="1" applyAlignment="1">
      <alignment horizontal="center"/>
    </xf>
    <xf numFmtId="37" fontId="3" fillId="0" borderId="1" xfId="0" applyFont="1" applyBorder="1" applyAlignment="1">
      <alignment horizontal="center" vertical="center" wrapText="1"/>
    </xf>
    <xf numFmtId="37" fontId="23" fillId="0" borderId="100" xfId="0" applyFont="1" applyBorder="1" applyAlignment="1">
      <alignment horizontal="center" vertical="center"/>
    </xf>
    <xf numFmtId="37" fontId="3" fillId="0" borderId="13" xfId="0" applyFont="1" applyBorder="1"/>
    <xf numFmtId="164" fontId="3" fillId="0" borderId="13" xfId="0" applyNumberFormat="1" applyFont="1" applyBorder="1"/>
    <xf numFmtId="37" fontId="3" fillId="0" borderId="21" xfId="0" applyFont="1" applyBorder="1" applyAlignment="1">
      <alignment horizontal="right"/>
    </xf>
    <xf numFmtId="168" fontId="3" fillId="0" borderId="21" xfId="0" applyNumberFormat="1" applyFont="1" applyBorder="1" applyAlignment="1">
      <alignment horizontal="right"/>
    </xf>
    <xf numFmtId="37" fontId="3" fillId="0" borderId="102" xfId="0" applyFont="1" applyBorder="1" applyAlignment="1">
      <alignment horizontal="center" vertical="center"/>
    </xf>
    <xf numFmtId="37" fontId="3" fillId="0" borderId="104" xfId="0" applyFont="1" applyBorder="1" applyAlignment="1">
      <alignment horizontal="center" vertical="center"/>
    </xf>
    <xf numFmtId="37" fontId="3" fillId="0" borderId="70" xfId="0" applyFont="1" applyBorder="1" applyAlignment="1">
      <alignment horizontal="right"/>
    </xf>
    <xf numFmtId="168" fontId="3" fillId="0" borderId="70" xfId="0" applyNumberFormat="1" applyFont="1" applyBorder="1" applyAlignment="1">
      <alignment horizontal="right"/>
    </xf>
    <xf numFmtId="37" fontId="3" fillId="0" borderId="30" xfId="0" applyFont="1" applyBorder="1" applyAlignment="1">
      <alignment horizontal="centerContinuous" vertical="center"/>
    </xf>
    <xf numFmtId="37" fontId="3" fillId="0" borderId="28" xfId="0" applyFont="1" applyBorder="1" applyAlignment="1">
      <alignment horizontal="centerContinuous" vertical="center"/>
    </xf>
    <xf numFmtId="37" fontId="3" fillId="0" borderId="32" xfId="0" applyFont="1" applyBorder="1"/>
    <xf numFmtId="37" fontId="3" fillId="0" borderId="1" xfId="0" applyFont="1" applyBorder="1" applyAlignment="1">
      <alignment horizontal="center"/>
    </xf>
    <xf numFmtId="164" fontId="3" fillId="0" borderId="26" xfId="0" applyNumberFormat="1" applyFont="1" applyBorder="1" applyAlignment="1">
      <alignment horizontal="center"/>
    </xf>
    <xf numFmtId="37" fontId="3" fillId="0" borderId="26" xfId="0" quotePrefix="1" applyFont="1" applyBorder="1" applyAlignment="1">
      <alignment horizontal="center"/>
    </xf>
    <xf numFmtId="164" fontId="3" fillId="0" borderId="26" xfId="0" quotePrefix="1" applyNumberFormat="1" applyFont="1" applyBorder="1" applyAlignment="1">
      <alignment horizontal="center"/>
    </xf>
    <xf numFmtId="37" fontId="50" fillId="0" borderId="30" xfId="0" applyFont="1" applyBorder="1" applyAlignment="1">
      <alignment horizontal="centerContinuous" vertical="center"/>
    </xf>
    <xf numFmtId="37" fontId="50" fillId="0" borderId="28" xfId="0" applyFont="1" applyBorder="1" applyAlignment="1">
      <alignment horizontal="centerContinuous" vertical="center"/>
    </xf>
    <xf numFmtId="37" fontId="50" fillId="0" borderId="32" xfId="0" applyFont="1" applyBorder="1"/>
    <xf numFmtId="37" fontId="50" fillId="0" borderId="32" xfId="0" applyFont="1" applyBorder="1" applyAlignment="1">
      <alignment horizontal="center" vertical="center"/>
    </xf>
    <xf numFmtId="164" fontId="3" fillId="0" borderId="1" xfId="0" applyNumberFormat="1" applyFont="1" applyBorder="1" applyAlignment="1">
      <alignment horizontal="center"/>
    </xf>
    <xf numFmtId="37" fontId="3" fillId="0" borderId="70" xfId="0" applyFont="1" applyBorder="1" applyAlignment="1">
      <alignment horizontal="center"/>
    </xf>
    <xf numFmtId="37" fontId="3" fillId="0" borderId="70" xfId="0" quotePrefix="1" applyFont="1" applyBorder="1" applyAlignment="1">
      <alignment horizontal="center"/>
    </xf>
    <xf numFmtId="164" fontId="3" fillId="0" borderId="1" xfId="0" quotePrefix="1" applyNumberFormat="1" applyFont="1" applyBorder="1" applyAlignment="1">
      <alignment horizontal="center"/>
    </xf>
    <xf numFmtId="37" fontId="3" fillId="0" borderId="61" xfId="0" applyFont="1" applyBorder="1" applyAlignment="1">
      <alignment horizontal="center"/>
    </xf>
    <xf numFmtId="37" fontId="3" fillId="0" borderId="40" xfId="0" applyFont="1" applyBorder="1" applyAlignment="1">
      <alignment horizontal="centerContinuous"/>
    </xf>
    <xf numFmtId="37" fontId="3" fillId="0" borderId="41" xfId="0" applyFont="1" applyBorder="1" applyAlignment="1">
      <alignment horizontal="center"/>
    </xf>
    <xf numFmtId="37" fontId="3" fillId="0" borderId="33" xfId="0" applyFont="1" applyBorder="1" applyAlignment="1">
      <alignment horizontal="left" indent="1"/>
    </xf>
    <xf numFmtId="166" fontId="3" fillId="0" borderId="33" xfId="0" applyNumberFormat="1" applyFont="1" applyBorder="1"/>
    <xf numFmtId="37" fontId="3" fillId="0" borderId="33" xfId="0" applyFont="1" applyBorder="1"/>
    <xf numFmtId="37" fontId="3" fillId="0" borderId="62" xfId="0" applyFont="1" applyBorder="1"/>
    <xf numFmtId="37" fontId="3" fillId="0" borderId="67" xfId="0" quotePrefix="1" applyFont="1" applyBorder="1" applyAlignment="1">
      <alignment horizontal="center"/>
    </xf>
    <xf numFmtId="168" fontId="3" fillId="0" borderId="66" xfId="0" quotePrefix="1" applyNumberFormat="1" applyFont="1" applyBorder="1" applyAlignment="1">
      <alignment horizontal="center"/>
    </xf>
    <xf numFmtId="37" fontId="3" fillId="0" borderId="66" xfId="0" applyFont="1" applyBorder="1" applyAlignment="1">
      <alignment horizontal="center"/>
    </xf>
    <xf numFmtId="168" fontId="3" fillId="0" borderId="66" xfId="0" applyNumberFormat="1" applyFont="1" applyBorder="1" applyAlignment="1">
      <alignment horizontal="center"/>
    </xf>
    <xf numFmtId="37" fontId="3" fillId="0" borderId="27" xfId="0" applyFont="1" applyBorder="1" applyAlignment="1">
      <alignment horizontal="center" vertical="center" wrapText="1"/>
    </xf>
    <xf numFmtId="37" fontId="3" fillId="0" borderId="105" xfId="0" applyFont="1" applyBorder="1" applyAlignment="1">
      <alignment horizontal="center" vertical="center"/>
    </xf>
    <xf numFmtId="37" fontId="12" fillId="0" borderId="0" xfId="0" applyFont="1" applyAlignment="1">
      <alignment horizontal="center" vertical="center"/>
    </xf>
    <xf numFmtId="37" fontId="3" fillId="0" borderId="43" xfId="0" applyFont="1" applyBorder="1" applyAlignment="1">
      <alignment horizontal="centerContinuous"/>
    </xf>
    <xf numFmtId="37" fontId="3" fillId="0" borderId="44" xfId="0" applyFont="1" applyBorder="1" applyAlignment="1">
      <alignment horizontal="centerContinuous"/>
    </xf>
    <xf numFmtId="37" fontId="3" fillId="0" borderId="40" xfId="0" applyFont="1" applyBorder="1" applyAlignment="1">
      <alignment horizontal="left" indent="3"/>
    </xf>
    <xf numFmtId="37" fontId="3" fillId="0" borderId="40" xfId="0" applyFont="1" applyBorder="1"/>
    <xf numFmtId="37" fontId="3" fillId="0" borderId="33" xfId="0" applyFont="1" applyBorder="1" applyAlignment="1">
      <alignment vertical="center"/>
    </xf>
    <xf numFmtId="37" fontId="3" fillId="0" borderId="33" xfId="0" applyFont="1" applyBorder="1" applyAlignment="1">
      <alignment horizontal="center"/>
    </xf>
    <xf numFmtId="37" fontId="23" fillId="0" borderId="40" xfId="0" applyFont="1" applyBorder="1"/>
    <xf numFmtId="170" fontId="23" fillId="0" borderId="33" xfId="28" applyNumberFormat="1" applyFont="1" applyFill="1" applyBorder="1" applyAlignment="1">
      <alignment horizontal="right"/>
    </xf>
    <xf numFmtId="37" fontId="3" fillId="0" borderId="26" xfId="0" applyFont="1" applyBorder="1" applyAlignment="1">
      <alignment horizontal="center" vertical="center" wrapText="1"/>
    </xf>
    <xf numFmtId="37" fontId="3" fillId="0" borderId="104" xfId="0" applyFont="1" applyBorder="1"/>
    <xf numFmtId="37" fontId="15" fillId="0" borderId="106" xfId="0" applyFont="1" applyBorder="1"/>
    <xf numFmtId="168" fontId="15" fillId="0" borderId="106" xfId="0" applyNumberFormat="1" applyFont="1" applyBorder="1"/>
    <xf numFmtId="166" fontId="15" fillId="0" borderId="106" xfId="0" applyNumberFormat="1" applyFont="1" applyBorder="1"/>
    <xf numFmtId="3" fontId="15" fillId="0" borderId="78" xfId="0" applyNumberFormat="1" applyFont="1" applyBorder="1" applyAlignment="1">
      <alignment vertical="center"/>
    </xf>
    <xf numFmtId="166" fontId="15" fillId="0" borderId="78" xfId="0" applyNumberFormat="1" applyFont="1" applyBorder="1"/>
    <xf numFmtId="166" fontId="15" fillId="0" borderId="79" xfId="0" applyNumberFormat="1" applyFont="1" applyBorder="1" applyAlignment="1">
      <alignment vertical="center"/>
    </xf>
    <xf numFmtId="3" fontId="15" fillId="0" borderId="78" xfId="0" applyNumberFormat="1" applyFont="1" applyBorder="1"/>
    <xf numFmtId="164" fontId="15" fillId="0" borderId="78" xfId="0" applyNumberFormat="1" applyFont="1" applyBorder="1"/>
    <xf numFmtId="37" fontId="3" fillId="0" borderId="85" xfId="0" applyFont="1" applyBorder="1" applyAlignment="1">
      <alignment horizontal="centerContinuous"/>
    </xf>
    <xf numFmtId="37" fontId="3" fillId="0" borderId="86" xfId="0" applyFont="1" applyBorder="1" applyAlignment="1">
      <alignment horizontal="center"/>
    </xf>
    <xf numFmtId="37" fontId="3" fillId="0" borderId="86" xfId="0" quotePrefix="1" applyFont="1" applyBorder="1" applyAlignment="1">
      <alignment horizontal="center"/>
    </xf>
    <xf numFmtId="37" fontId="3" fillId="0" borderId="70" xfId="0" applyFont="1" applyBorder="1" applyAlignment="1">
      <alignment horizontal="left" indent="2"/>
    </xf>
    <xf numFmtId="3" fontId="3" fillId="0" borderId="70" xfId="0" applyNumberFormat="1" applyFont="1" applyBorder="1" applyAlignment="1">
      <alignment horizontal="right"/>
    </xf>
    <xf numFmtId="37" fontId="15" fillId="0" borderId="70" xfId="0" applyFont="1" applyBorder="1" applyAlignment="1">
      <alignment horizontal="left" indent="2"/>
    </xf>
    <xf numFmtId="3" fontId="4" fillId="0" borderId="70" xfId="0" applyNumberFormat="1" applyFont="1" applyBorder="1"/>
    <xf numFmtId="37" fontId="15" fillId="0" borderId="85" xfId="0" applyFont="1" applyBorder="1" applyAlignment="1">
      <alignment horizontal="centerContinuous"/>
    </xf>
    <xf numFmtId="37" fontId="15" fillId="0" borderId="86" xfId="0" applyFont="1" applyBorder="1" applyAlignment="1">
      <alignment horizontal="centerContinuous"/>
    </xf>
    <xf numFmtId="166" fontId="15" fillId="0" borderId="100" xfId="0" applyNumberFormat="1" applyFont="1" applyBorder="1" applyAlignment="1">
      <alignment horizontal="right"/>
    </xf>
    <xf numFmtId="3" fontId="4" fillId="0" borderId="100" xfId="0" applyNumberFormat="1" applyFont="1" applyBorder="1" applyAlignment="1">
      <alignment horizontal="right"/>
    </xf>
    <xf numFmtId="0" fontId="5" fillId="0" borderId="100" xfId="0" applyNumberFormat="1" applyFont="1" applyBorder="1" applyAlignment="1">
      <alignment horizontal="center"/>
    </xf>
    <xf numFmtId="164" fontId="5" fillId="0" borderId="85" xfId="0" quotePrefix="1" applyNumberFormat="1" applyFont="1" applyBorder="1" applyAlignment="1">
      <alignment horizontal="right"/>
    </xf>
    <xf numFmtId="168" fontId="17" fillId="0" borderId="70" xfId="0" quotePrefix="1" applyNumberFormat="1" applyFont="1" applyBorder="1" applyAlignment="1">
      <alignment horizontal="right"/>
    </xf>
    <xf numFmtId="37" fontId="17" fillId="0" borderId="0" xfId="0" quotePrefix="1" applyFont="1" applyAlignment="1">
      <alignment horizontal="right"/>
    </xf>
    <xf numFmtId="1" fontId="5" fillId="0" borderId="85" xfId="0" quotePrefix="1" applyNumberFormat="1" applyFont="1" applyBorder="1" applyAlignment="1">
      <alignment horizontal="right"/>
    </xf>
    <xf numFmtId="1" fontId="5" fillId="0" borderId="70" xfId="0" quotePrefix="1" applyNumberFormat="1" applyFont="1" applyBorder="1" applyAlignment="1">
      <alignment horizontal="right"/>
    </xf>
    <xf numFmtId="1" fontId="17" fillId="0" borderId="70" xfId="0" quotePrefix="1" applyNumberFormat="1" applyFont="1" applyBorder="1" applyAlignment="1">
      <alignment horizontal="right"/>
    </xf>
    <xf numFmtId="164" fontId="17" fillId="0" borderId="70" xfId="0" quotePrefix="1" applyNumberFormat="1" applyFont="1" applyBorder="1" applyAlignment="1">
      <alignment horizontal="right"/>
    </xf>
    <xf numFmtId="37" fontId="5" fillId="0" borderId="42" xfId="0" applyFont="1" applyBorder="1" applyAlignment="1">
      <alignment horizontal="right"/>
    </xf>
    <xf numFmtId="37" fontId="5" fillId="0" borderId="0" xfId="0" applyFont="1" applyAlignment="1">
      <alignment horizontal="right"/>
    </xf>
    <xf numFmtId="164" fontId="5" fillId="0" borderId="42" xfId="0" applyNumberFormat="1" applyFont="1" applyBorder="1" applyAlignment="1">
      <alignment horizontal="right"/>
    </xf>
    <xf numFmtId="37" fontId="17" fillId="0" borderId="70" xfId="0" applyFont="1" applyBorder="1" applyAlignment="1">
      <alignment horizontal="right"/>
    </xf>
    <xf numFmtId="37" fontId="17" fillId="0" borderId="106" xfId="0" applyFont="1" applyBorder="1" applyAlignment="1">
      <alignment horizontal="right"/>
    </xf>
    <xf numFmtId="164" fontId="17" fillId="0" borderId="26" xfId="0" applyNumberFormat="1" applyFont="1" applyBorder="1" applyAlignment="1">
      <alignment horizontal="right"/>
    </xf>
    <xf numFmtId="37" fontId="17" fillId="0" borderId="100" xfId="0" applyFont="1" applyBorder="1" applyAlignment="1">
      <alignment horizontal="right"/>
    </xf>
    <xf numFmtId="37" fontId="17" fillId="0" borderId="102" xfId="0" applyFont="1" applyBorder="1" applyAlignment="1">
      <alignment horizontal="right"/>
    </xf>
    <xf numFmtId="37" fontId="15" fillId="0" borderId="71" xfId="0" applyFont="1" applyBorder="1"/>
    <xf numFmtId="37" fontId="4" fillId="0" borderId="1" xfId="0" quotePrefix="1" applyFont="1" applyBorder="1" applyAlignment="1">
      <alignment horizontal="right"/>
    </xf>
    <xf numFmtId="37" fontId="4" fillId="0" borderId="26" xfId="0" applyFont="1" applyBorder="1" applyAlignment="1">
      <alignment wrapText="1"/>
    </xf>
    <xf numFmtId="37" fontId="4" fillId="0" borderId="0" xfId="0" applyFont="1" applyAlignment="1">
      <alignment horizontal="left" indent="2"/>
    </xf>
    <xf numFmtId="37" fontId="23" fillId="0" borderId="66" xfId="0" applyFont="1" applyBorder="1" applyAlignment="1">
      <alignment horizontal="center"/>
    </xf>
    <xf numFmtId="168" fontId="23" fillId="0" borderId="66" xfId="0" applyNumberFormat="1" applyFont="1" applyBorder="1"/>
    <xf numFmtId="168" fontId="0" fillId="0" borderId="66" xfId="0" applyNumberFormat="1" applyBorder="1"/>
    <xf numFmtId="168" fontId="0" fillId="0" borderId="69" xfId="0" applyNumberFormat="1" applyBorder="1"/>
    <xf numFmtId="168" fontId="0" fillId="0" borderId="69" xfId="0" applyNumberFormat="1" applyBorder="1" applyAlignment="1">
      <alignment horizontal="right"/>
    </xf>
    <xf numFmtId="37" fontId="4" fillId="0" borderId="86" xfId="0" applyFont="1" applyBorder="1"/>
    <xf numFmtId="37" fontId="15" fillId="0" borderId="86" xfId="0" applyFont="1" applyBorder="1"/>
    <xf numFmtId="164" fontId="15" fillId="0" borderId="87" xfId="0" applyNumberFormat="1" applyFont="1" applyBorder="1" applyAlignment="1">
      <alignment horizontal="right"/>
    </xf>
    <xf numFmtId="164" fontId="15" fillId="0" borderId="106" xfId="0" applyNumberFormat="1" applyFont="1" applyBorder="1" applyAlignment="1">
      <alignment horizontal="right"/>
    </xf>
    <xf numFmtId="37" fontId="15" fillId="0" borderId="107" xfId="0" applyFont="1" applyBorder="1" applyAlignment="1">
      <alignment wrapText="1"/>
    </xf>
    <xf numFmtId="37" fontId="15" fillId="0" borderId="108" xfId="0" applyFont="1" applyBorder="1" applyAlignment="1">
      <alignment horizontal="right"/>
    </xf>
    <xf numFmtId="37" fontId="15" fillId="0" borderId="107" xfId="0" applyFont="1" applyBorder="1"/>
    <xf numFmtId="164" fontId="15" fillId="0" borderId="109" xfId="0" applyNumberFormat="1" applyFont="1" applyBorder="1" applyAlignment="1">
      <alignment horizontal="right"/>
    </xf>
    <xf numFmtId="37" fontId="15" fillId="0" borderId="98" xfId="0" applyFont="1" applyBorder="1" applyAlignment="1">
      <alignment horizontal="right"/>
    </xf>
    <xf numFmtId="164" fontId="15" fillId="0" borderId="70" xfId="0" applyNumberFormat="1" applyFont="1" applyBorder="1"/>
    <xf numFmtId="37" fontId="15" fillId="0" borderId="107" xfId="0" applyFont="1" applyBorder="1" applyAlignment="1">
      <alignment horizontal="left" indent="2"/>
    </xf>
    <xf numFmtId="37" fontId="15" fillId="0" borderId="109" xfId="0" applyFont="1" applyBorder="1"/>
    <xf numFmtId="164" fontId="15" fillId="0" borderId="107" xfId="0" applyNumberFormat="1" applyFont="1" applyBorder="1"/>
    <xf numFmtId="37" fontId="15" fillId="0" borderId="103" xfId="0" applyFont="1" applyBorder="1"/>
    <xf numFmtId="37" fontId="15" fillId="0" borderId="110" xfId="0" applyFont="1" applyBorder="1"/>
    <xf numFmtId="37" fontId="4" fillId="0" borderId="86" xfId="0" applyFont="1" applyBorder="1" applyAlignment="1">
      <alignment horizontal="left" indent="2"/>
    </xf>
    <xf numFmtId="37" fontId="15" fillId="0" borderId="98" xfId="0" applyFont="1" applyBorder="1"/>
    <xf numFmtId="164" fontId="15" fillId="0" borderId="86" xfId="0" applyNumberFormat="1" applyFont="1" applyBorder="1"/>
    <xf numFmtId="37" fontId="15" fillId="0" borderId="107" xfId="0" quotePrefix="1" applyFont="1" applyBorder="1" applyAlignment="1">
      <alignment horizontal="center"/>
    </xf>
    <xf numFmtId="37" fontId="4" fillId="0" borderId="109" xfId="0" quotePrefix="1" applyFont="1" applyBorder="1" applyAlignment="1">
      <alignment horizontal="right"/>
    </xf>
    <xf numFmtId="164" fontId="15" fillId="0" borderId="107" xfId="0" applyNumberFormat="1" applyFont="1" applyBorder="1" applyAlignment="1">
      <alignment horizontal="right"/>
    </xf>
    <xf numFmtId="37" fontId="4" fillId="0" borderId="107" xfId="0" quotePrefix="1" applyFont="1" applyBorder="1" applyAlignment="1">
      <alignment horizontal="right"/>
    </xf>
    <xf numFmtId="37" fontId="3" fillId="0" borderId="85" xfId="0" applyFont="1" applyBorder="1"/>
    <xf numFmtId="164" fontId="3" fillId="0" borderId="85" xfId="0" applyNumberFormat="1" applyFont="1" applyBorder="1"/>
    <xf numFmtId="37" fontId="3" fillId="0" borderId="111" xfId="0" applyFont="1" applyBorder="1"/>
    <xf numFmtId="164" fontId="3" fillId="0" borderId="85" xfId="0" applyNumberFormat="1" applyFont="1" applyBorder="1" applyAlignment="1">
      <alignment horizontal="right"/>
    </xf>
    <xf numFmtId="37" fontId="4" fillId="0" borderId="68" xfId="0" quotePrefix="1" applyFont="1" applyBorder="1" applyAlignment="1">
      <alignment horizontal="center"/>
    </xf>
    <xf numFmtId="168" fontId="4" fillId="0" borderId="66" xfId="0" quotePrefix="1" applyNumberFormat="1" applyFont="1" applyBorder="1" applyAlignment="1">
      <alignment horizontal="center"/>
    </xf>
    <xf numFmtId="166" fontId="12" fillId="0" borderId="44" xfId="0" applyNumberFormat="1" applyFont="1" applyBorder="1" applyAlignment="1">
      <alignment horizontal="center" vertical="center"/>
    </xf>
    <xf numFmtId="166" fontId="15" fillId="0" borderId="34" xfId="0" applyNumberFormat="1" applyFont="1" applyBorder="1"/>
    <xf numFmtId="166" fontId="0" fillId="0" borderId="0" xfId="0" applyNumberFormat="1"/>
    <xf numFmtId="172" fontId="0" fillId="0" borderId="0" xfId="0" applyNumberFormat="1"/>
    <xf numFmtId="166" fontId="15" fillId="0" borderId="112" xfId="0" applyNumberFormat="1" applyFont="1" applyBorder="1" applyAlignment="1">
      <alignment horizontal="center"/>
    </xf>
    <xf numFmtId="166" fontId="15" fillId="0" borderId="35" xfId="0" applyNumberFormat="1" applyFont="1" applyBorder="1" applyAlignment="1">
      <alignment horizontal="center"/>
    </xf>
    <xf numFmtId="0" fontId="15" fillId="0" borderId="98" xfId="0" applyNumberFormat="1" applyFont="1" applyBorder="1" applyAlignment="1">
      <alignment horizontal="center" vertical="center"/>
    </xf>
    <xf numFmtId="0" fontId="15" fillId="0" borderId="87" xfId="0" applyNumberFormat="1" applyFont="1" applyBorder="1" applyAlignment="1">
      <alignment horizontal="center" vertical="center"/>
    </xf>
    <xf numFmtId="37" fontId="0" fillId="0" borderId="0" xfId="0" applyAlignment="1">
      <alignment horizontal="left" vertical="top" wrapText="1"/>
    </xf>
    <xf numFmtId="0" fontId="15" fillId="0" borderId="0" xfId="0" applyNumberFormat="1" applyFont="1" applyAlignment="1">
      <alignment horizontal="center" vertical="center"/>
    </xf>
    <xf numFmtId="0" fontId="22" fillId="0" borderId="61" xfId="28" applyNumberFormat="1" applyFont="1" applyBorder="1" applyAlignment="1">
      <alignment horizontal="center" vertical="center"/>
    </xf>
    <xf numFmtId="37" fontId="23" fillId="0" borderId="112" xfId="0" applyFont="1" applyBorder="1"/>
    <xf numFmtId="37" fontId="0" fillId="0" borderId="112" xfId="0" applyBorder="1"/>
    <xf numFmtId="37" fontId="0" fillId="0" borderId="80" xfId="0" applyBorder="1"/>
    <xf numFmtId="3" fontId="23" fillId="0" borderId="92" xfId="0" applyNumberFormat="1" applyFont="1" applyBorder="1"/>
    <xf numFmtId="3" fontId="0" fillId="0" borderId="33" xfId="0" applyNumberFormat="1" applyBorder="1"/>
    <xf numFmtId="3" fontId="0" fillId="0" borderId="35" xfId="0" applyNumberFormat="1" applyBorder="1"/>
    <xf numFmtId="37" fontId="2" fillId="0" borderId="66" xfId="0" applyFont="1" applyBorder="1"/>
    <xf numFmtId="37" fontId="4" fillId="0" borderId="70" xfId="0" applyFont="1" applyBorder="1" applyAlignment="1">
      <alignment wrapText="1"/>
    </xf>
    <xf numFmtId="37" fontId="4" fillId="0" borderId="100" xfId="0" applyFont="1" applyBorder="1" applyAlignment="1">
      <alignment horizontal="left" indent="2"/>
    </xf>
    <xf numFmtId="37" fontId="4" fillId="0" borderId="70" xfId="0" applyFont="1" applyBorder="1" applyAlignment="1">
      <alignment horizontal="left" indent="2"/>
    </xf>
    <xf numFmtId="37" fontId="15" fillId="0" borderId="107" xfId="0" quotePrefix="1" applyFont="1" applyBorder="1" applyAlignment="1">
      <alignment horizontal="left" indent="2"/>
    </xf>
    <xf numFmtId="37" fontId="15" fillId="0" borderId="107" xfId="0" applyFont="1" applyBorder="1" applyAlignment="1">
      <alignment horizontal="center"/>
    </xf>
    <xf numFmtId="168" fontId="15" fillId="0" borderId="109" xfId="0" applyNumberFormat="1" applyFont="1" applyBorder="1" applyAlignment="1">
      <alignment horizontal="center"/>
    </xf>
    <xf numFmtId="37" fontId="15" fillId="0" borderId="109" xfId="0" applyFont="1" applyBorder="1" applyAlignment="1">
      <alignment horizontal="center"/>
    </xf>
    <xf numFmtId="164" fontId="15" fillId="0" borderId="107" xfId="0" applyNumberFormat="1" applyFont="1" applyBorder="1" applyAlignment="1">
      <alignment horizontal="center"/>
    </xf>
    <xf numFmtId="37" fontId="4" fillId="0" borderId="107" xfId="0" quotePrefix="1" applyFont="1" applyBorder="1" applyAlignment="1">
      <alignment horizontal="center"/>
    </xf>
    <xf numFmtId="164" fontId="4" fillId="0" borderId="107" xfId="0" quotePrefix="1" applyNumberFormat="1" applyFont="1" applyBorder="1" applyAlignment="1">
      <alignment horizontal="center"/>
    </xf>
    <xf numFmtId="168" fontId="4" fillId="0" borderId="107" xfId="0" quotePrefix="1" applyNumberFormat="1" applyFont="1" applyBorder="1" applyAlignment="1">
      <alignment horizontal="center"/>
    </xf>
    <xf numFmtId="3" fontId="4" fillId="0" borderId="1" xfId="0" quotePrefix="1" applyNumberFormat="1" applyFont="1" applyBorder="1" applyAlignment="1">
      <alignment horizontal="center"/>
    </xf>
    <xf numFmtId="37" fontId="39" fillId="0" borderId="117" xfId="0" applyFont="1" applyBorder="1" applyAlignment="1">
      <alignment vertical="center" wrapText="1"/>
    </xf>
    <xf numFmtId="37" fontId="39" fillId="0" borderId="118" xfId="0" applyFont="1" applyBorder="1" applyAlignment="1">
      <alignment vertical="center" wrapText="1"/>
    </xf>
    <xf numFmtId="37" fontId="0" fillId="0" borderId="119" xfId="0" applyBorder="1"/>
    <xf numFmtId="166" fontId="0" fillId="0" borderId="120" xfId="0" applyNumberFormat="1" applyBorder="1" applyAlignment="1">
      <alignment horizontal="right"/>
    </xf>
    <xf numFmtId="172" fontId="0" fillId="0" borderId="119" xfId="0" applyNumberFormat="1" applyBorder="1"/>
    <xf numFmtId="172" fontId="0" fillId="0" borderId="122" xfId="0" applyNumberFormat="1" applyBorder="1"/>
    <xf numFmtId="172" fontId="2" fillId="0" borderId="121" xfId="0" applyNumberFormat="1" applyFont="1" applyBorder="1"/>
    <xf numFmtId="37" fontId="3" fillId="0" borderId="0" xfId="0" applyFont="1" applyAlignment="1">
      <alignment vertical="center"/>
    </xf>
    <xf numFmtId="37" fontId="4" fillId="0" borderId="0" xfId="0" applyFont="1" applyAlignment="1">
      <alignment vertical="center"/>
    </xf>
    <xf numFmtId="37" fontId="51" fillId="0" borderId="0" xfId="0" applyFont="1"/>
    <xf numFmtId="37" fontId="4" fillId="0" borderId="0" xfId="0" applyFont="1" applyAlignment="1">
      <alignment horizontal="centerContinuous"/>
    </xf>
    <xf numFmtId="37" fontId="3" fillId="0" borderId="111" xfId="0" applyFont="1" applyBorder="1" applyAlignment="1">
      <alignment horizontal="centerContinuous"/>
    </xf>
    <xf numFmtId="37" fontId="3" fillId="0" borderId="104" xfId="0" applyFont="1" applyBorder="1" applyAlignment="1">
      <alignment horizontal="centerContinuous"/>
    </xf>
    <xf numFmtId="37" fontId="4" fillId="0" borderId="5" xfId="0" applyFont="1" applyBorder="1" applyAlignment="1">
      <alignment horizontal="centerContinuous"/>
    </xf>
    <xf numFmtId="37" fontId="3" fillId="0" borderId="87" xfId="0" applyFont="1" applyBorder="1" applyAlignment="1">
      <alignment horizontal="center"/>
    </xf>
    <xf numFmtId="37" fontId="3" fillId="0" borderId="87" xfId="0" quotePrefix="1" applyFont="1" applyBorder="1" applyAlignment="1">
      <alignment horizontal="center"/>
    </xf>
    <xf numFmtId="37" fontId="4" fillId="0" borderId="15" xfId="0" applyFont="1" applyBorder="1" applyAlignment="1">
      <alignment horizontal="center"/>
    </xf>
    <xf numFmtId="37" fontId="3" fillId="0" borderId="124" xfId="0" applyFont="1" applyBorder="1"/>
    <xf numFmtId="37" fontId="4" fillId="0" borderId="124" xfId="0" applyFont="1" applyBorder="1" applyAlignment="1">
      <alignment horizontal="right"/>
    </xf>
    <xf numFmtId="37" fontId="4" fillId="0" borderId="106" xfId="0" applyFont="1" applyBorder="1" applyAlignment="1">
      <alignment horizontal="right"/>
    </xf>
    <xf numFmtId="37" fontId="4" fillId="0" borderId="7" xfId="0" applyFont="1" applyBorder="1" applyAlignment="1">
      <alignment horizontal="right"/>
    </xf>
    <xf numFmtId="37" fontId="4" fillId="0" borderId="124" xfId="0" applyFont="1" applyBorder="1"/>
    <xf numFmtId="3" fontId="4" fillId="0" borderId="124" xfId="0" applyNumberFormat="1" applyFont="1" applyBorder="1" applyAlignment="1">
      <alignment horizontal="right"/>
    </xf>
    <xf numFmtId="3" fontId="4" fillId="0" borderId="106" xfId="0" applyNumberFormat="1" applyFont="1" applyBorder="1" applyAlignment="1">
      <alignment horizontal="right"/>
    </xf>
    <xf numFmtId="166" fontId="4" fillId="0" borderId="124" xfId="0" applyNumberFormat="1" applyFont="1" applyBorder="1" applyAlignment="1">
      <alignment horizontal="right"/>
    </xf>
    <xf numFmtId="166" fontId="4" fillId="0" borderId="106" xfId="0" applyNumberFormat="1" applyFont="1" applyBorder="1" applyAlignment="1">
      <alignment horizontal="right"/>
    </xf>
    <xf numFmtId="37" fontId="4" fillId="0" borderId="123" xfId="0" applyFont="1" applyBorder="1"/>
    <xf numFmtId="166" fontId="4" fillId="0" borderId="123" xfId="0" applyNumberFormat="1" applyFont="1" applyBorder="1" applyAlignment="1">
      <alignment horizontal="right"/>
    </xf>
    <xf numFmtId="166" fontId="4" fillId="0" borderId="125" xfId="0" applyNumberFormat="1" applyFont="1" applyBorder="1" applyAlignment="1">
      <alignment horizontal="right"/>
    </xf>
    <xf numFmtId="37" fontId="4" fillId="0" borderId="123" xfId="0" applyFont="1" applyBorder="1" applyAlignment="1">
      <alignment horizontal="right"/>
    </xf>
    <xf numFmtId="37" fontId="4" fillId="0" borderId="125" xfId="0" applyFont="1" applyBorder="1" applyAlignment="1">
      <alignment horizontal="right"/>
    </xf>
    <xf numFmtId="37" fontId="4" fillId="0" borderId="2" xfId="0" applyFont="1" applyBorder="1" applyAlignment="1">
      <alignment horizontal="right"/>
    </xf>
    <xf numFmtId="166" fontId="15" fillId="0" borderId="0" xfId="0" applyNumberFormat="1" applyFont="1" applyAlignment="1">
      <alignment vertical="center"/>
    </xf>
    <xf numFmtId="37" fontId="23" fillId="0" borderId="127" xfId="0" applyFont="1" applyBorder="1"/>
    <xf numFmtId="37" fontId="0" fillId="0" borderId="127" xfId="0" applyBorder="1"/>
    <xf numFmtId="172" fontId="22" fillId="0" borderId="95" xfId="28" applyNumberFormat="1" applyFont="1" applyBorder="1" applyAlignment="1">
      <alignment horizontal="center" vertical="center"/>
    </xf>
    <xf numFmtId="172" fontId="22" fillId="0" borderId="83" xfId="0" applyNumberFormat="1" applyFont="1" applyBorder="1" applyAlignment="1">
      <alignment vertical="center"/>
    </xf>
    <xf numFmtId="0" fontId="22" fillId="0" borderId="61" xfId="0" applyNumberFormat="1" applyFont="1" applyBorder="1" applyAlignment="1">
      <alignment horizontal="right" vertical="center"/>
    </xf>
    <xf numFmtId="166" fontId="0" fillId="0" borderId="128" xfId="0" applyNumberFormat="1" applyBorder="1" applyAlignment="1">
      <alignment horizontal="right"/>
    </xf>
    <xf numFmtId="166" fontId="0" fillId="0" borderId="128" xfId="28" applyNumberFormat="1" applyFont="1" applyBorder="1" applyAlignment="1">
      <alignment horizontal="right"/>
    </xf>
    <xf numFmtId="37" fontId="1" fillId="0" borderId="0" xfId="0" applyFont="1"/>
    <xf numFmtId="0" fontId="15" fillId="0" borderId="128" xfId="0" applyNumberFormat="1" applyFont="1" applyBorder="1" applyAlignment="1">
      <alignment horizontal="center"/>
    </xf>
    <xf numFmtId="37" fontId="15" fillId="0" borderId="128" xfId="0" applyFont="1" applyBorder="1" applyAlignment="1">
      <alignment horizontal="center"/>
    </xf>
    <xf numFmtId="166" fontId="15" fillId="0" borderId="127" xfId="0" applyNumberFormat="1" applyFont="1" applyBorder="1" applyAlignment="1">
      <alignment horizontal="center"/>
    </xf>
    <xf numFmtId="37" fontId="15" fillId="0" borderId="125" xfId="0" applyFont="1" applyBorder="1"/>
    <xf numFmtId="168" fontId="15" fillId="0" borderId="78" xfId="0" applyNumberFormat="1" applyFont="1" applyBorder="1"/>
    <xf numFmtId="172" fontId="15" fillId="0" borderId="0" xfId="0" applyNumberFormat="1" applyFont="1"/>
    <xf numFmtId="37" fontId="3" fillId="0" borderId="82" xfId="0" applyFont="1" applyBorder="1" applyAlignment="1">
      <alignment horizontal="centerContinuous"/>
    </xf>
    <xf numFmtId="3" fontId="15" fillId="0" borderId="127" xfId="0" applyNumberFormat="1" applyFont="1" applyBorder="1"/>
    <xf numFmtId="3" fontId="15" fillId="0" borderId="127" xfId="0" applyNumberFormat="1" applyFont="1" applyBorder="1" applyAlignment="1">
      <alignment horizontal="right"/>
    </xf>
    <xf numFmtId="3" fontId="15" fillId="0" borderId="128" xfId="0" applyNumberFormat="1" applyFont="1" applyBorder="1"/>
    <xf numFmtId="166" fontId="15" fillId="0" borderId="128" xfId="0" applyNumberFormat="1" applyFont="1" applyBorder="1"/>
    <xf numFmtId="0" fontId="15" fillId="0" borderId="128" xfId="0" applyNumberFormat="1" applyFont="1" applyBorder="1" applyAlignment="1">
      <alignment horizontal="center" vertical="center"/>
    </xf>
    <xf numFmtId="37" fontId="15" fillId="0" borderId="128" xfId="0" applyFont="1" applyBorder="1" applyAlignment="1">
      <alignment horizontal="center" vertical="center"/>
    </xf>
    <xf numFmtId="168" fontId="0" fillId="0" borderId="127" xfId="0" applyNumberFormat="1" applyBorder="1"/>
    <xf numFmtId="168" fontId="0" fillId="0" borderId="128" xfId="0" applyNumberFormat="1" applyBorder="1"/>
    <xf numFmtId="168" fontId="0" fillId="0" borderId="120" xfId="0" applyNumberFormat="1" applyBorder="1"/>
    <xf numFmtId="168" fontId="0" fillId="0" borderId="130" xfId="0" applyNumberFormat="1" applyBorder="1"/>
    <xf numFmtId="168" fontId="0" fillId="0" borderId="131" xfId="0" applyNumberFormat="1" applyBorder="1"/>
    <xf numFmtId="168" fontId="0" fillId="0" borderId="132" xfId="0" applyNumberFormat="1" applyBorder="1"/>
    <xf numFmtId="3" fontId="15" fillId="0" borderId="128" xfId="0" applyNumberFormat="1" applyFont="1" applyBorder="1" applyAlignment="1">
      <alignment horizontal="center"/>
    </xf>
    <xf numFmtId="166" fontId="15" fillId="0" borderId="128" xfId="0" applyNumberFormat="1" applyFont="1" applyBorder="1" applyAlignment="1">
      <alignment horizontal="center"/>
    </xf>
    <xf numFmtId="37" fontId="4" fillId="0" borderId="26" xfId="0" applyFont="1" applyBorder="1" applyAlignment="1">
      <alignment horizontal="center" wrapText="1"/>
    </xf>
    <xf numFmtId="37" fontId="4" fillId="0" borderId="70" xfId="0" applyFont="1" applyBorder="1" applyAlignment="1">
      <alignment horizontal="center" wrapText="1"/>
    </xf>
    <xf numFmtId="172" fontId="15" fillId="0" borderId="0" xfId="0" applyNumberFormat="1" applyFont="1" applyAlignment="1">
      <alignment horizontal="center"/>
    </xf>
    <xf numFmtId="37" fontId="4" fillId="0" borderId="128" xfId="0" applyFont="1" applyBorder="1" applyAlignment="1">
      <alignment horizontal="center"/>
    </xf>
    <xf numFmtId="168" fontId="4" fillId="0" borderId="128" xfId="0" applyNumberFormat="1" applyFont="1" applyBorder="1" applyAlignment="1">
      <alignment horizontal="center"/>
    </xf>
    <xf numFmtId="168" fontId="4" fillId="0" borderId="128" xfId="0" quotePrefix="1" applyNumberFormat="1" applyFont="1" applyBorder="1" applyAlignment="1">
      <alignment horizontal="center"/>
    </xf>
    <xf numFmtId="37" fontId="4" fillId="0" borderId="35" xfId="0" applyFont="1" applyBorder="1" applyAlignment="1">
      <alignment horizontal="center"/>
    </xf>
    <xf numFmtId="168" fontId="4" fillId="0" borderId="35" xfId="0" quotePrefix="1" applyNumberFormat="1" applyFont="1" applyBorder="1" applyAlignment="1">
      <alignment horizontal="center"/>
    </xf>
    <xf numFmtId="37" fontId="1" fillId="0" borderId="0" xfId="0" applyFont="1" applyAlignment="1">
      <alignment horizontal="left" vertical="center" wrapText="1"/>
    </xf>
    <xf numFmtId="37" fontId="3" fillId="0" borderId="124" xfId="0" applyFont="1" applyBorder="1" applyAlignment="1">
      <alignment horizontal="center" vertical="center" wrapText="1"/>
    </xf>
    <xf numFmtId="37" fontId="3" fillId="0" borderId="126" xfId="0" quotePrefix="1" applyFont="1" applyBorder="1" applyAlignment="1">
      <alignment horizontal="center"/>
    </xf>
    <xf numFmtId="168" fontId="3" fillId="0" borderId="133" xfId="0" applyNumberFormat="1" applyFont="1" applyBorder="1" applyAlignment="1">
      <alignment horizontal="center"/>
    </xf>
    <xf numFmtId="37" fontId="12" fillId="0" borderId="124" xfId="0" applyFont="1" applyBorder="1"/>
    <xf numFmtId="37" fontId="12" fillId="0" borderId="126" xfId="0" quotePrefix="1" applyFont="1" applyBorder="1" applyAlignment="1">
      <alignment horizontal="center"/>
    </xf>
    <xf numFmtId="168" fontId="15" fillId="0" borderId="133" xfId="0" applyNumberFormat="1" applyFont="1" applyBorder="1" applyAlignment="1">
      <alignment horizontal="center"/>
    </xf>
    <xf numFmtId="37" fontId="15" fillId="0" borderId="124" xfId="0" applyFont="1" applyBorder="1" applyAlignment="1">
      <alignment horizontal="left" indent="2"/>
    </xf>
    <xf numFmtId="37" fontId="4" fillId="0" borderId="126" xfId="0" quotePrefix="1" applyFont="1" applyBorder="1" applyAlignment="1">
      <alignment horizontal="center"/>
    </xf>
    <xf numFmtId="168" fontId="4" fillId="0" borderId="133" xfId="0" quotePrefix="1" applyNumberFormat="1" applyFont="1" applyBorder="1" applyAlignment="1">
      <alignment horizontal="center"/>
    </xf>
    <xf numFmtId="37" fontId="15" fillId="0" borderId="126" xfId="0" applyFont="1" applyBorder="1" applyAlignment="1">
      <alignment horizontal="center"/>
    </xf>
    <xf numFmtId="37" fontId="4" fillId="0" borderId="124" xfId="0" applyFont="1" applyBorder="1" applyAlignment="1">
      <alignment horizontal="left" indent="2"/>
    </xf>
    <xf numFmtId="37" fontId="15" fillId="0" borderId="123" xfId="0" applyFont="1" applyBorder="1" applyAlignment="1">
      <alignment horizontal="left" indent="2"/>
    </xf>
    <xf numFmtId="37" fontId="15" fillId="0" borderId="108" xfId="0" applyFont="1" applyBorder="1" applyAlignment="1">
      <alignment horizontal="center"/>
    </xf>
    <xf numFmtId="168" fontId="15" fillId="0" borderId="125" xfId="0" applyNumberFormat="1" applyFont="1" applyBorder="1" applyAlignment="1">
      <alignment horizontal="center"/>
    </xf>
    <xf numFmtId="37" fontId="47" fillId="0" borderId="0" xfId="113"/>
    <xf numFmtId="173" fontId="15" fillId="0" borderId="0" xfId="0" applyNumberFormat="1" applyFont="1" applyAlignment="1">
      <alignment vertical="center"/>
    </xf>
    <xf numFmtId="0" fontId="15" fillId="0" borderId="90" xfId="0" applyNumberFormat="1" applyFont="1" applyBorder="1" applyAlignment="1">
      <alignment horizontal="center"/>
    </xf>
    <xf numFmtId="172" fontId="2" fillId="0" borderId="122" xfId="0" applyNumberFormat="1" applyFont="1" applyBorder="1"/>
    <xf numFmtId="168" fontId="0" fillId="0" borderId="135" xfId="0" applyNumberFormat="1" applyBorder="1"/>
    <xf numFmtId="164" fontId="4" fillId="0" borderId="0" xfId="0" applyNumberFormat="1" applyFont="1" applyAlignment="1">
      <alignment horizontal="right"/>
    </xf>
    <xf numFmtId="164" fontId="4" fillId="0" borderId="110" xfId="0" applyNumberFormat="1" applyFont="1" applyBorder="1" applyAlignment="1">
      <alignment horizontal="right"/>
    </xf>
    <xf numFmtId="37" fontId="4" fillId="0" borderId="27" xfId="0" applyFont="1" applyBorder="1"/>
    <xf numFmtId="37" fontId="15" fillId="0" borderId="32" xfId="0" applyFont="1" applyBorder="1" applyAlignment="1">
      <alignment horizontal="right"/>
    </xf>
    <xf numFmtId="168" fontId="4" fillId="0" borderId="32" xfId="0" quotePrefix="1" applyNumberFormat="1" applyFont="1" applyBorder="1" applyAlignment="1">
      <alignment horizontal="right"/>
    </xf>
    <xf numFmtId="37" fontId="15" fillId="0" borderId="27" xfId="0" applyFont="1" applyBorder="1" applyAlignment="1">
      <alignment horizontal="right"/>
    </xf>
    <xf numFmtId="168" fontId="4" fillId="0" borderId="27" xfId="0" quotePrefix="1" applyNumberFormat="1" applyFont="1" applyBorder="1" applyAlignment="1">
      <alignment horizontal="right"/>
    </xf>
    <xf numFmtId="0" fontId="15" fillId="0" borderId="136" xfId="0" applyNumberFormat="1" applyFont="1" applyBorder="1" applyAlignment="1">
      <alignment horizontal="center" vertical="center"/>
    </xf>
    <xf numFmtId="3" fontId="15" fillId="0" borderId="136" xfId="0" applyNumberFormat="1" applyFont="1" applyBorder="1" applyAlignment="1">
      <alignment horizontal="center"/>
    </xf>
    <xf numFmtId="37" fontId="15" fillId="0" borderId="136" xfId="0" applyFont="1" applyBorder="1" applyAlignment="1">
      <alignment horizontal="center"/>
    </xf>
    <xf numFmtId="166" fontId="15" fillId="0" borderId="136" xfId="0" applyNumberFormat="1" applyFont="1" applyBorder="1" applyAlignment="1">
      <alignment horizontal="center"/>
    </xf>
    <xf numFmtId="0" fontId="15" fillId="0" borderId="136" xfId="0" applyNumberFormat="1" applyFont="1" applyBorder="1" applyAlignment="1">
      <alignment horizontal="center"/>
    </xf>
    <xf numFmtId="37" fontId="52" fillId="33" borderId="0" xfId="0" applyFont="1" applyFill="1"/>
    <xf numFmtId="37" fontId="53" fillId="0" borderId="0" xfId="0" applyFont="1"/>
    <xf numFmtId="37" fontId="47" fillId="0" borderId="0" xfId="113" applyAlignment="1"/>
    <xf numFmtId="37" fontId="47" fillId="0" borderId="0" xfId="113" applyAlignment="1">
      <alignment vertical="center" wrapText="1"/>
    </xf>
    <xf numFmtId="166" fontId="15" fillId="0" borderId="78" xfId="0" applyNumberFormat="1" applyFont="1" applyBorder="1" applyAlignment="1">
      <alignment horizontal="right"/>
    </xf>
    <xf numFmtId="166" fontId="0" fillId="0" borderId="136" xfId="0" applyNumberFormat="1" applyBorder="1" applyAlignment="1">
      <alignment horizontal="right"/>
    </xf>
    <xf numFmtId="172" fontId="22" fillId="0" borderId="44" xfId="0" applyNumberFormat="1" applyFont="1" applyBorder="1" applyAlignment="1">
      <alignment vertical="center"/>
    </xf>
    <xf numFmtId="37" fontId="23" fillId="0" borderId="137" xfId="0" applyFont="1" applyBorder="1"/>
    <xf numFmtId="37" fontId="0" fillId="0" borderId="137" xfId="0" applyBorder="1"/>
    <xf numFmtId="37" fontId="4" fillId="0" borderId="136" xfId="0" applyFont="1" applyBorder="1" applyAlignment="1">
      <alignment horizontal="center"/>
    </xf>
    <xf numFmtId="166" fontId="4" fillId="0" borderId="136" xfId="0" applyNumberFormat="1" applyFont="1" applyBorder="1" applyAlignment="1">
      <alignment horizontal="center"/>
    </xf>
    <xf numFmtId="0" fontId="15" fillId="0" borderId="138" xfId="0" applyNumberFormat="1" applyFont="1" applyBorder="1" applyAlignment="1">
      <alignment horizontal="center" vertical="center"/>
    </xf>
    <xf numFmtId="0" fontId="4" fillId="0" borderId="138" xfId="0" applyNumberFormat="1" applyFont="1" applyBorder="1" applyAlignment="1">
      <alignment horizontal="center" vertical="center"/>
    </xf>
    <xf numFmtId="3" fontId="4" fillId="0" borderId="0" xfId="0" applyNumberFormat="1" applyFont="1" applyAlignment="1">
      <alignment vertical="center"/>
    </xf>
    <xf numFmtId="166" fontId="4" fillId="0" borderId="0" xfId="0" applyNumberFormat="1" applyFont="1"/>
    <xf numFmtId="166" fontId="4" fillId="0" borderId="75" xfId="0" applyNumberFormat="1" applyFont="1" applyBorder="1" applyAlignment="1">
      <alignment vertical="center"/>
    </xf>
    <xf numFmtId="3" fontId="4" fillId="0" borderId="0" xfId="0" applyNumberFormat="1" applyFont="1"/>
    <xf numFmtId="164" fontId="4" fillId="0" borderId="0" xfId="0" applyNumberFormat="1" applyFont="1"/>
    <xf numFmtId="37" fontId="4" fillId="0" borderId="0" xfId="0" quotePrefix="1" applyFont="1" applyAlignment="1">
      <alignment horizontal="right"/>
    </xf>
    <xf numFmtId="37" fontId="4" fillId="0" borderId="75" xfId="0" applyFont="1" applyBorder="1"/>
    <xf numFmtId="37" fontId="41" fillId="0" borderId="78" xfId="0" applyFont="1" applyBorder="1"/>
    <xf numFmtId="3" fontId="15" fillId="0" borderId="137" xfId="0" applyNumberFormat="1" applyFont="1" applyBorder="1" applyAlignment="1">
      <alignment horizontal="right"/>
    </xf>
    <xf numFmtId="3" fontId="15" fillId="0" borderId="136" xfId="0" applyNumberFormat="1" applyFont="1" applyBorder="1"/>
    <xf numFmtId="166" fontId="15" fillId="0" borderId="136" xfId="0" applyNumberFormat="1" applyFont="1" applyBorder="1"/>
    <xf numFmtId="3" fontId="15" fillId="0" borderId="136" xfId="0" applyNumberFormat="1" applyFont="1" applyBorder="1" applyAlignment="1">
      <alignment horizontal="right"/>
    </xf>
    <xf numFmtId="0" fontId="15" fillId="0" borderId="134" xfId="0" applyNumberFormat="1" applyFont="1" applyBorder="1" applyAlignment="1">
      <alignment horizontal="center" vertical="center"/>
    </xf>
    <xf numFmtId="3" fontId="15" fillId="0" borderId="134" xfId="0" applyNumberFormat="1" applyFont="1" applyBorder="1" applyAlignment="1">
      <alignment horizontal="right"/>
    </xf>
    <xf numFmtId="3" fontId="15" fillId="0" borderId="134" xfId="0" applyNumberFormat="1" applyFont="1" applyBorder="1"/>
    <xf numFmtId="168" fontId="0" fillId="0" borderId="139" xfId="0" applyNumberFormat="1" applyBorder="1"/>
    <xf numFmtId="168" fontId="0" fillId="0" borderId="136" xfId="0" applyNumberFormat="1" applyBorder="1"/>
    <xf numFmtId="37" fontId="3" fillId="0" borderId="111" xfId="0" applyFont="1" applyBorder="1" applyAlignment="1">
      <alignment horizontal="centerContinuous" vertical="center"/>
    </xf>
    <xf numFmtId="37" fontId="15" fillId="0" borderId="125" xfId="0" applyFont="1" applyBorder="1" applyAlignment="1">
      <alignment horizontal="right"/>
    </xf>
    <xf numFmtId="37" fontId="50" fillId="0" borderId="111" xfId="0" applyFont="1" applyBorder="1" applyAlignment="1">
      <alignment horizontal="centerContinuous" vertical="center"/>
    </xf>
    <xf numFmtId="164" fontId="3" fillId="0" borderId="133" xfId="0" applyNumberFormat="1" applyFont="1" applyBorder="1" applyAlignment="1">
      <alignment horizontal="center"/>
    </xf>
    <xf numFmtId="37" fontId="4" fillId="0" borderId="1" xfId="0" quotePrefix="1" applyFont="1" applyBorder="1" applyAlignment="1">
      <alignment horizontal="center"/>
    </xf>
    <xf numFmtId="168" fontId="15" fillId="0" borderId="117" xfId="0" quotePrefix="1" applyNumberFormat="1" applyFont="1" applyBorder="1" applyAlignment="1">
      <alignment horizontal="center"/>
    </xf>
    <xf numFmtId="37" fontId="47" fillId="0" borderId="0" xfId="113" applyAlignment="1">
      <alignment horizontal="center" vertical="center" wrapText="1"/>
    </xf>
    <xf numFmtId="166" fontId="15" fillId="0" borderId="0" xfId="0" applyNumberFormat="1" applyFont="1" applyAlignment="1">
      <alignment horizontal="center"/>
    </xf>
    <xf numFmtId="0" fontId="15" fillId="0" borderId="141" xfId="0" applyNumberFormat="1" applyFont="1" applyBorder="1" applyAlignment="1">
      <alignment horizontal="center"/>
    </xf>
    <xf numFmtId="37" fontId="12" fillId="0" borderId="0" xfId="0" applyFont="1" applyAlignment="1">
      <alignment horizontal="center" vertical="top"/>
    </xf>
    <xf numFmtId="37" fontId="15" fillId="0" borderId="0" xfId="0" applyFont="1" applyAlignment="1">
      <alignment horizontal="center" vertical="top"/>
    </xf>
    <xf numFmtId="37" fontId="4" fillId="0" borderId="0" xfId="0" applyFont="1" applyAlignment="1">
      <alignment horizontal="center"/>
    </xf>
    <xf numFmtId="37" fontId="54" fillId="0" borderId="144" xfId="0" applyFont="1" applyBorder="1" applyAlignment="1">
      <alignment horizontal="left" vertical="top" wrapText="1"/>
    </xf>
    <xf numFmtId="3" fontId="54" fillId="0" borderId="144" xfId="0" applyNumberFormat="1" applyFont="1" applyBorder="1" applyAlignment="1">
      <alignment horizontal="center" vertical="top" wrapText="1"/>
    </xf>
    <xf numFmtId="166" fontId="54" fillId="0" borderId="144" xfId="0" applyNumberFormat="1" applyFont="1" applyBorder="1" applyAlignment="1">
      <alignment horizontal="center" vertical="top" wrapText="1"/>
    </xf>
    <xf numFmtId="37" fontId="55" fillId="0" borderId="144" xfId="0" applyFont="1" applyBorder="1" applyAlignment="1">
      <alignment horizontal="left" vertical="top" wrapText="1"/>
    </xf>
    <xf numFmtId="3" fontId="55" fillId="0" borderId="144" xfId="0" applyNumberFormat="1" applyFont="1" applyBorder="1" applyAlignment="1">
      <alignment horizontal="center" vertical="top" wrapText="1"/>
    </xf>
    <xf numFmtId="166" fontId="55" fillId="0" borderId="144" xfId="0" applyNumberFormat="1" applyFont="1" applyBorder="1" applyAlignment="1">
      <alignment horizontal="center" vertical="top" wrapText="1"/>
    </xf>
    <xf numFmtId="37" fontId="55" fillId="0" borderId="143" xfId="0" applyFont="1" applyBorder="1" applyAlignment="1">
      <alignment horizontal="left" vertical="top" wrapText="1"/>
    </xf>
    <xf numFmtId="3" fontId="55" fillId="0" borderId="143" xfId="0" applyNumberFormat="1" applyFont="1" applyBorder="1" applyAlignment="1">
      <alignment horizontal="center" vertical="top" wrapText="1"/>
    </xf>
    <xf numFmtId="166" fontId="55" fillId="0" borderId="143" xfId="0" applyNumberFormat="1" applyFont="1" applyBorder="1" applyAlignment="1">
      <alignment horizontal="center" vertical="top" wrapText="1"/>
    </xf>
    <xf numFmtId="37" fontId="54" fillId="0" borderId="145" xfId="0" applyFont="1" applyBorder="1" applyAlignment="1">
      <alignment horizontal="left" vertical="top" wrapText="1"/>
    </xf>
    <xf numFmtId="37" fontId="54" fillId="0" borderId="145" xfId="0" applyFont="1" applyBorder="1" applyAlignment="1">
      <alignment horizontal="center" vertical="top" wrapText="1"/>
    </xf>
    <xf numFmtId="168" fontId="54" fillId="0" borderId="144" xfId="0" applyNumberFormat="1" applyFont="1" applyBorder="1" applyAlignment="1">
      <alignment horizontal="center" vertical="top" wrapText="1"/>
    </xf>
    <xf numFmtId="37" fontId="3" fillId="0" borderId="0" xfId="0" applyFont="1" applyAlignment="1">
      <alignment horizontal="center" vertical="center" wrapText="1"/>
    </xf>
    <xf numFmtId="37" fontId="2" fillId="0" borderId="0" xfId="0" applyFont="1" applyAlignment="1">
      <alignment horizontal="left" vertical="center" wrapText="1"/>
    </xf>
    <xf numFmtId="37" fontId="10" fillId="0" borderId="0" xfId="0" applyFont="1" applyAlignment="1">
      <alignment horizontal="center" vertical="center" wrapText="1"/>
    </xf>
    <xf numFmtId="37" fontId="47" fillId="0" borderId="0" xfId="113" applyAlignment="1">
      <alignment horizontal="center" vertical="center" wrapText="1"/>
    </xf>
    <xf numFmtId="37" fontId="1" fillId="0" borderId="0" xfId="0" applyFont="1" applyAlignment="1">
      <alignment horizontal="left" wrapText="1"/>
    </xf>
    <xf numFmtId="37" fontId="2" fillId="0" borderId="0" xfId="0" applyFont="1" applyAlignment="1">
      <alignment horizontal="left" wrapText="1"/>
    </xf>
    <xf numFmtId="37" fontId="3" fillId="0" borderId="74" xfId="0" applyFont="1" applyBorder="1" applyAlignment="1">
      <alignment horizontal="center" wrapText="1"/>
    </xf>
    <xf numFmtId="37" fontId="3" fillId="0" borderId="74" xfId="0" applyFont="1" applyBorder="1" applyAlignment="1">
      <alignment horizontal="center"/>
    </xf>
    <xf numFmtId="37" fontId="1" fillId="0" borderId="0" xfId="0" applyFont="1" applyAlignment="1">
      <alignment horizontal="left" vertical="center" wrapText="1"/>
    </xf>
    <xf numFmtId="37" fontId="2" fillId="0" borderId="0" xfId="0" applyFont="1" applyAlignment="1">
      <alignment vertical="center" wrapText="1"/>
    </xf>
    <xf numFmtId="37" fontId="10" fillId="0" borderId="0" xfId="0" applyFont="1" applyAlignment="1">
      <alignment vertical="center" wrapText="1"/>
    </xf>
    <xf numFmtId="37" fontId="1" fillId="0" borderId="0" xfId="0" applyFont="1" applyAlignment="1">
      <alignment vertical="center" wrapText="1"/>
    </xf>
    <xf numFmtId="37" fontId="3" fillId="0" borderId="82" xfId="0" applyFont="1" applyBorder="1" applyAlignment="1">
      <alignment horizontal="center"/>
    </xf>
    <xf numFmtId="37" fontId="3" fillId="0" borderId="83" xfId="0" applyFont="1" applyBorder="1" applyAlignment="1">
      <alignment horizontal="center"/>
    </xf>
    <xf numFmtId="37" fontId="3" fillId="0" borderId="94" xfId="0" applyFont="1" applyBorder="1" applyAlignment="1">
      <alignment horizontal="center"/>
    </xf>
    <xf numFmtId="37" fontId="3" fillId="0" borderId="95" xfId="0" applyFont="1" applyBorder="1" applyAlignment="1">
      <alignment horizontal="center"/>
    </xf>
    <xf numFmtId="37" fontId="3" fillId="0" borderId="81" xfId="0" applyFont="1" applyBorder="1" applyAlignment="1">
      <alignment horizontal="center" vertical="center"/>
    </xf>
    <xf numFmtId="37" fontId="12" fillId="0" borderId="84" xfId="0" applyFont="1" applyBorder="1" applyAlignment="1">
      <alignment horizontal="center" vertical="center"/>
    </xf>
    <xf numFmtId="37" fontId="3" fillId="0" borderId="94" xfId="0" applyFont="1" applyBorder="1" applyAlignment="1">
      <alignment horizontal="center" wrapText="1"/>
    </xf>
    <xf numFmtId="37" fontId="3" fillId="0" borderId="134" xfId="0" applyFont="1" applyBorder="1" applyAlignment="1">
      <alignment horizontal="center" wrapText="1"/>
    </xf>
    <xf numFmtId="37" fontId="3" fillId="0" borderId="134" xfId="0" applyFont="1" applyBorder="1" applyAlignment="1">
      <alignment horizontal="center"/>
    </xf>
    <xf numFmtId="37" fontId="1" fillId="0" borderId="0" xfId="0" applyFont="1" applyAlignment="1">
      <alignment horizontal="left" vertical="top" wrapText="1"/>
    </xf>
    <xf numFmtId="37" fontId="0" fillId="0" borderId="0" xfId="0" applyAlignment="1">
      <alignment horizontal="left" vertical="top" wrapText="1"/>
    </xf>
    <xf numFmtId="37" fontId="3" fillId="0" borderId="0" xfId="0" applyFont="1" applyAlignment="1">
      <alignment horizontal="center" wrapText="1"/>
    </xf>
    <xf numFmtId="37" fontId="15" fillId="0" borderId="0" xfId="0" applyFont="1" applyAlignment="1">
      <alignment horizontal="center" vertical="center" wrapText="1"/>
    </xf>
    <xf numFmtId="37" fontId="4" fillId="0" borderId="0" xfId="0" applyFont="1" applyAlignment="1">
      <alignment wrapText="1"/>
    </xf>
    <xf numFmtId="37" fontId="15" fillId="0" borderId="0" xfId="0" applyFont="1" applyAlignment="1">
      <alignment wrapText="1"/>
    </xf>
    <xf numFmtId="37" fontId="0" fillId="0" borderId="0" xfId="0" applyAlignment="1">
      <alignment wrapText="1"/>
    </xf>
    <xf numFmtId="37" fontId="48" fillId="0" borderId="0" xfId="0" applyFont="1" applyAlignment="1">
      <alignment vertical="center" wrapText="1"/>
    </xf>
    <xf numFmtId="37" fontId="4" fillId="0" borderId="0" xfId="0" applyFont="1" applyAlignment="1">
      <alignment vertical="center" wrapText="1"/>
    </xf>
    <xf numFmtId="37" fontId="15" fillId="0" borderId="0" xfId="0" applyFont="1"/>
    <xf numFmtId="37" fontId="4" fillId="0" borderId="0" xfId="0" quotePrefix="1" applyFont="1" applyAlignment="1">
      <alignment vertical="center" wrapText="1"/>
    </xf>
    <xf numFmtId="37" fontId="4" fillId="0" borderId="0" xfId="0" applyFont="1" applyAlignment="1">
      <alignment horizontal="left" vertical="center" wrapText="1"/>
    </xf>
    <xf numFmtId="37" fontId="15" fillId="0" borderId="0" xfId="0" applyFont="1" applyAlignment="1">
      <alignment horizontal="left" vertical="center" wrapText="1"/>
    </xf>
    <xf numFmtId="37" fontId="44" fillId="0" borderId="0" xfId="0" quotePrefix="1" applyFont="1" applyAlignment="1">
      <alignment horizontal="left" wrapText="1"/>
    </xf>
    <xf numFmtId="37" fontId="4" fillId="0" borderId="0" xfId="0" applyFont="1" applyAlignment="1">
      <alignment vertical="center"/>
    </xf>
    <xf numFmtId="37" fontId="0" fillId="0" borderId="0" xfId="0"/>
    <xf numFmtId="37" fontId="47" fillId="0" borderId="0" xfId="113" applyFill="1"/>
    <xf numFmtId="37" fontId="15" fillId="0" borderId="0" xfId="0" applyFont="1" applyAlignment="1">
      <alignment horizontal="center" vertical="center"/>
    </xf>
    <xf numFmtId="37" fontId="3" fillId="0" borderId="129" xfId="0" applyFont="1" applyBorder="1" applyAlignment="1">
      <alignment horizontal="center" vertical="center"/>
    </xf>
    <xf numFmtId="37" fontId="3" fillId="0" borderId="80" xfId="0" applyFont="1" applyBorder="1" applyAlignment="1">
      <alignment horizontal="center" vertical="center"/>
    </xf>
    <xf numFmtId="37" fontId="3" fillId="0" borderId="64" xfId="0" applyFont="1" applyBorder="1" applyAlignment="1">
      <alignment horizontal="center" vertical="center"/>
    </xf>
    <xf numFmtId="37" fontId="3" fillId="0" borderId="128" xfId="0" applyFont="1" applyBorder="1" applyAlignment="1">
      <alignment horizontal="center" vertical="center"/>
    </xf>
    <xf numFmtId="37" fontId="3" fillId="0" borderId="35" xfId="0" applyFont="1" applyBorder="1" applyAlignment="1">
      <alignment horizontal="center" vertical="center"/>
    </xf>
    <xf numFmtId="37" fontId="10" fillId="0" borderId="0" xfId="0" applyFont="1" applyAlignment="1">
      <alignment vertical="center"/>
    </xf>
    <xf numFmtId="37" fontId="3" fillId="0" borderId="45" xfId="0" applyFont="1" applyBorder="1" applyAlignment="1">
      <alignment horizontal="center"/>
    </xf>
    <xf numFmtId="37" fontId="3" fillId="0" borderId="44" xfId="0" applyFont="1" applyBorder="1" applyAlignment="1">
      <alignment horizontal="center"/>
    </xf>
    <xf numFmtId="37" fontId="39" fillId="0" borderId="113" xfId="0" applyFont="1" applyBorder="1" applyAlignment="1">
      <alignment horizontal="center" vertical="center"/>
    </xf>
    <xf numFmtId="37" fontId="39" fillId="0" borderId="116" xfId="0" applyFont="1" applyBorder="1" applyAlignment="1">
      <alignment horizontal="center" vertical="center"/>
    </xf>
    <xf numFmtId="37" fontId="39" fillId="0" borderId="114" xfId="0" applyFont="1" applyBorder="1" applyAlignment="1">
      <alignment horizontal="center" vertical="center"/>
    </xf>
    <xf numFmtId="37" fontId="39" fillId="0" borderId="115" xfId="0" applyFont="1" applyBorder="1" applyAlignment="1">
      <alignment horizontal="center" vertical="center"/>
    </xf>
    <xf numFmtId="37" fontId="4" fillId="0" borderId="140" xfId="0" applyFont="1" applyBorder="1" applyAlignment="1">
      <alignment horizontal="center"/>
    </xf>
    <xf numFmtId="37" fontId="4" fillId="0" borderId="0" xfId="0" applyFont="1" applyAlignment="1">
      <alignment horizontal="center"/>
    </xf>
    <xf numFmtId="37" fontId="4" fillId="0" borderId="1" xfId="0" applyFont="1" applyBorder="1" applyAlignment="1">
      <alignment horizontal="center"/>
    </xf>
    <xf numFmtId="3" fontId="4" fillId="0" borderId="140" xfId="0" applyNumberFormat="1" applyFont="1" applyBorder="1" applyAlignment="1">
      <alignment horizontal="center"/>
    </xf>
    <xf numFmtId="3" fontId="4" fillId="0" borderId="0" xfId="0" applyNumberFormat="1" applyFont="1" applyAlignment="1">
      <alignment horizontal="center"/>
    </xf>
    <xf numFmtId="3" fontId="4" fillId="0" borderId="1" xfId="0" applyNumberFormat="1" applyFont="1" applyBorder="1" applyAlignment="1">
      <alignment horizontal="center"/>
    </xf>
    <xf numFmtId="3" fontId="15" fillId="0" borderId="0" xfId="0" applyNumberFormat="1" applyFont="1" applyAlignment="1">
      <alignment horizontal="center"/>
    </xf>
    <xf numFmtId="37" fontId="15" fillId="0" borderId="0" xfId="0" applyFont="1" applyAlignment="1">
      <alignment vertical="center" wrapText="1"/>
    </xf>
    <xf numFmtId="37" fontId="4" fillId="0" borderId="0" xfId="0" applyFont="1"/>
    <xf numFmtId="37" fontId="3" fillId="0" borderId="85" xfId="0" applyFont="1" applyBorder="1" applyAlignment="1">
      <alignment horizontal="center" vertical="center" wrapText="1"/>
    </xf>
    <xf numFmtId="37" fontId="3" fillId="0" borderId="100" xfId="0" applyFont="1" applyBorder="1" applyAlignment="1">
      <alignment horizontal="center" vertical="center" wrapText="1"/>
    </xf>
    <xf numFmtId="37" fontId="3" fillId="0" borderId="85" xfId="0" applyFont="1" applyBorder="1" applyAlignment="1">
      <alignment horizontal="center" vertical="center"/>
    </xf>
    <xf numFmtId="37" fontId="3" fillId="0" borderId="100" xfId="0" applyFont="1" applyBorder="1" applyAlignment="1">
      <alignment vertical="center"/>
    </xf>
    <xf numFmtId="37" fontId="4" fillId="0" borderId="126" xfId="0" applyFont="1" applyBorder="1" applyAlignment="1">
      <alignment horizontal="center"/>
    </xf>
    <xf numFmtId="37" fontId="4" fillId="0" borderId="106" xfId="0" applyFont="1" applyBorder="1" applyAlignment="1">
      <alignment horizontal="center"/>
    </xf>
    <xf numFmtId="3" fontId="4" fillId="0" borderId="126" xfId="0" applyNumberFormat="1" applyFont="1" applyBorder="1" applyAlignment="1">
      <alignment horizontal="center"/>
    </xf>
    <xf numFmtId="3" fontId="4" fillId="0" borderId="106" xfId="0" applyNumberFormat="1" applyFont="1" applyBorder="1" applyAlignment="1">
      <alignment horizontal="center"/>
    </xf>
    <xf numFmtId="37" fontId="4" fillId="0" borderId="0" xfId="0" applyFont="1" applyAlignment="1">
      <alignment horizontal="center" vertical="center" wrapText="1"/>
    </xf>
    <xf numFmtId="37" fontId="3" fillId="0" borderId="123" xfId="0" applyFont="1" applyBorder="1" applyAlignment="1">
      <alignment horizontal="center" vertical="center"/>
    </xf>
    <xf numFmtId="37" fontId="15" fillId="0" borderId="42" xfId="0" applyFont="1" applyBorder="1" applyAlignment="1">
      <alignment horizontal="center" vertical="center"/>
    </xf>
    <xf numFmtId="37" fontId="15" fillId="0" borderId="21" xfId="0" applyFont="1" applyBorder="1" applyAlignment="1">
      <alignment horizontal="center" vertical="center"/>
    </xf>
    <xf numFmtId="37" fontId="4" fillId="0" borderId="97" xfId="0" applyFont="1" applyBorder="1" applyAlignment="1">
      <alignment horizontal="center"/>
    </xf>
    <xf numFmtId="37" fontId="15" fillId="0" borderId="98" xfId="0" applyFont="1" applyBorder="1" applyAlignment="1">
      <alignment horizontal="center"/>
    </xf>
    <xf numFmtId="37" fontId="15" fillId="0" borderId="87" xfId="0" applyFont="1" applyBorder="1" applyAlignment="1">
      <alignment horizontal="center"/>
    </xf>
    <xf numFmtId="37" fontId="3" fillId="0" borderId="0" xfId="0" applyFont="1" applyAlignment="1">
      <alignment horizontal="center"/>
    </xf>
    <xf numFmtId="37" fontId="23" fillId="0" borderId="92" xfId="0" applyFont="1" applyBorder="1" applyAlignment="1">
      <alignment horizontal="center" wrapText="1"/>
    </xf>
    <xf numFmtId="37" fontId="23" fillId="0" borderId="66" xfId="0" applyFont="1" applyBorder="1" applyAlignment="1">
      <alignment horizontal="center" wrapText="1"/>
    </xf>
    <xf numFmtId="37" fontId="23" fillId="0" borderId="92" xfId="0" applyFont="1" applyBorder="1" applyAlignment="1">
      <alignment horizontal="center"/>
    </xf>
    <xf numFmtId="37" fontId="5" fillId="0" borderId="0" xfId="0" applyFont="1" applyAlignment="1">
      <alignment horizontal="center" vertical="center" wrapText="1"/>
    </xf>
    <xf numFmtId="37" fontId="16" fillId="0" borderId="0" xfId="0" applyFont="1" applyAlignment="1">
      <alignment horizontal="center" vertical="center" wrapText="1"/>
    </xf>
    <xf numFmtId="37" fontId="17" fillId="0" borderId="0" xfId="0" applyFont="1" applyAlignment="1">
      <alignment vertical="center" wrapText="1"/>
    </xf>
    <xf numFmtId="37" fontId="17" fillId="0" borderId="0" xfId="0" applyFont="1"/>
    <xf numFmtId="37" fontId="5" fillId="0" borderId="37" xfId="0" applyFont="1" applyBorder="1" applyAlignment="1">
      <alignment horizontal="center"/>
    </xf>
    <xf numFmtId="37" fontId="5" fillId="0" borderId="28" xfId="0" applyFont="1" applyBorder="1" applyAlignment="1">
      <alignment horizontal="center"/>
    </xf>
    <xf numFmtId="37" fontId="5" fillId="0" borderId="32" xfId="0" applyFont="1" applyBorder="1" applyAlignment="1">
      <alignment horizontal="center"/>
    </xf>
    <xf numFmtId="37" fontId="5" fillId="0" borderId="42" xfId="0" applyFont="1" applyBorder="1" applyAlignment="1">
      <alignment horizontal="center" vertical="center"/>
    </xf>
    <xf numFmtId="37" fontId="5" fillId="0" borderId="26" xfId="0" applyFont="1" applyBorder="1" applyAlignment="1">
      <alignment horizontal="center" vertical="center"/>
    </xf>
    <xf numFmtId="37" fontId="5" fillId="0" borderId="21" xfId="0" applyFont="1" applyBorder="1" applyAlignment="1">
      <alignment horizontal="center" vertical="center"/>
    </xf>
    <xf numFmtId="37" fontId="16" fillId="0" borderId="0" xfId="0" applyFont="1" applyAlignment="1">
      <alignment horizontal="center" vertical="center"/>
    </xf>
    <xf numFmtId="37" fontId="5" fillId="0" borderId="98" xfId="0" applyFont="1" applyBorder="1" applyAlignment="1">
      <alignment horizontal="center"/>
    </xf>
    <xf numFmtId="37" fontId="5" fillId="0" borderId="37" xfId="0" applyFont="1" applyBorder="1" applyAlignment="1">
      <alignment horizontal="center" vertical="center" wrapText="1"/>
    </xf>
    <xf numFmtId="37" fontId="5" fillId="0" borderId="32" xfId="0" applyFont="1" applyBorder="1" applyAlignment="1">
      <alignment horizontal="center" vertical="center" wrapText="1"/>
    </xf>
    <xf numFmtId="37" fontId="5" fillId="0" borderId="85" xfId="0" applyFont="1" applyBorder="1" applyAlignment="1">
      <alignment horizontal="center" vertical="center"/>
    </xf>
    <xf numFmtId="37" fontId="5" fillId="0" borderId="96" xfId="0" applyFont="1" applyBorder="1" applyAlignment="1">
      <alignment horizontal="center" vertical="center"/>
    </xf>
    <xf numFmtId="37" fontId="5" fillId="0" borderId="97" xfId="0" applyFont="1" applyBorder="1" applyAlignment="1">
      <alignment horizontal="center"/>
    </xf>
    <xf numFmtId="37" fontId="5" fillId="0" borderId="87" xfId="0" applyFont="1" applyBorder="1" applyAlignment="1">
      <alignment horizontal="center"/>
    </xf>
    <xf numFmtId="37" fontId="3" fillId="0" borderId="37" xfId="0" applyFont="1" applyBorder="1" applyAlignment="1">
      <alignment horizontal="center" vertical="center"/>
    </xf>
    <xf numFmtId="37" fontId="3" fillId="0" borderId="28" xfId="0" applyFont="1" applyBorder="1" applyAlignment="1">
      <alignment horizontal="center" vertical="center"/>
    </xf>
    <xf numFmtId="37" fontId="3" fillId="0" borderId="32" xfId="0" applyFont="1" applyBorder="1" applyAlignment="1">
      <alignment horizontal="center" vertical="center"/>
    </xf>
    <xf numFmtId="37" fontId="3" fillId="0" borderId="42" xfId="0" applyFont="1" applyBorder="1" applyAlignment="1">
      <alignment horizontal="center" vertical="center" wrapText="1"/>
    </xf>
    <xf numFmtId="37" fontId="23" fillId="0" borderId="26" xfId="0" applyFont="1" applyBorder="1" applyAlignment="1">
      <alignment horizontal="center" vertical="center"/>
    </xf>
    <xf numFmtId="37" fontId="23" fillId="0" borderId="21" xfId="0" applyFont="1" applyBorder="1" applyAlignment="1">
      <alignment horizontal="center" vertical="center"/>
    </xf>
    <xf numFmtId="37" fontId="3" fillId="0" borderId="37" xfId="0" applyFont="1" applyBorder="1" applyAlignment="1">
      <alignment horizontal="center"/>
    </xf>
    <xf numFmtId="37" fontId="3" fillId="0" borderId="32" xfId="0" applyFont="1" applyBorder="1" applyAlignment="1">
      <alignment horizontal="center"/>
    </xf>
    <xf numFmtId="37" fontId="3" fillId="0" borderId="96" xfId="0" applyFont="1" applyBorder="1" applyAlignment="1">
      <alignment horizontal="center" vertical="center"/>
    </xf>
    <xf numFmtId="44" fontId="4" fillId="0" borderId="0" xfId="29" applyFont="1" applyAlignment="1" applyProtection="1">
      <alignment horizontal="left" vertical="center" wrapText="1"/>
    </xf>
    <xf numFmtId="44" fontId="15" fillId="0" borderId="0" xfId="29" applyFont="1" applyAlignment="1" applyProtection="1">
      <alignment horizontal="left" vertical="center" wrapText="1"/>
    </xf>
    <xf numFmtId="37" fontId="3" fillId="0" borderId="51" xfId="0" applyFont="1" applyBorder="1" applyAlignment="1">
      <alignment horizontal="center" vertical="center"/>
    </xf>
    <xf numFmtId="37" fontId="3" fillId="0" borderId="39" xfId="0" applyFont="1" applyBorder="1" applyAlignment="1">
      <alignment horizontal="center" vertical="center"/>
    </xf>
    <xf numFmtId="37" fontId="3" fillId="0" borderId="13" xfId="0" applyFont="1" applyBorder="1" applyAlignment="1">
      <alignment horizontal="center" vertical="center"/>
    </xf>
    <xf numFmtId="37" fontId="12" fillId="0" borderId="0" xfId="0" applyFont="1" applyAlignment="1">
      <alignment horizontal="center" vertical="center" wrapText="1"/>
    </xf>
    <xf numFmtId="37" fontId="3" fillId="0" borderId="42" xfId="0" applyFont="1" applyBorder="1" applyAlignment="1">
      <alignment horizontal="center" vertical="center"/>
    </xf>
    <xf numFmtId="37" fontId="3" fillId="0" borderId="21" xfId="0" applyFont="1" applyBorder="1" applyAlignment="1">
      <alignment horizontal="center" vertical="center"/>
    </xf>
    <xf numFmtId="37" fontId="8" fillId="0" borderId="0" xfId="0" applyFont="1" applyAlignment="1">
      <alignment horizontal="center" vertical="center" wrapText="1"/>
    </xf>
    <xf numFmtId="37" fontId="21" fillId="0" borderId="0" xfId="0" applyFont="1" applyAlignment="1">
      <alignment horizontal="center" vertical="center" wrapText="1"/>
    </xf>
    <xf numFmtId="37" fontId="23" fillId="0" borderId="26" xfId="0" applyFont="1" applyBorder="1" applyAlignment="1">
      <alignment horizontal="center" vertical="center" wrapText="1"/>
    </xf>
    <xf numFmtId="37" fontId="23" fillId="0" borderId="21" xfId="0" applyFont="1" applyBorder="1" applyAlignment="1">
      <alignment horizontal="center" vertical="center" wrapText="1"/>
    </xf>
    <xf numFmtId="37" fontId="3" fillId="0" borderId="70" xfId="0" applyFont="1" applyBorder="1" applyAlignment="1">
      <alignment horizontal="center" vertical="center"/>
    </xf>
    <xf numFmtId="37" fontId="3" fillId="0" borderId="100" xfId="0" applyFont="1" applyBorder="1" applyAlignment="1">
      <alignment horizontal="center" vertical="center"/>
    </xf>
    <xf numFmtId="37" fontId="3" fillId="0" borderId="51" xfId="0" applyFont="1" applyBorder="1" applyAlignment="1">
      <alignment horizontal="center" vertical="center" wrapText="1"/>
    </xf>
    <xf numFmtId="37" fontId="3" fillId="0" borderId="30" xfId="0" applyFont="1" applyBorder="1" applyAlignment="1">
      <alignment horizontal="center" vertical="center" wrapText="1"/>
    </xf>
    <xf numFmtId="37" fontId="3" fillId="0" borderId="31" xfId="0" applyFont="1" applyBorder="1" applyAlignment="1">
      <alignment horizontal="center" vertical="center" wrapText="1"/>
    </xf>
    <xf numFmtId="37" fontId="23" fillId="0" borderId="42" xfId="0" applyFont="1" applyBorder="1" applyAlignment="1">
      <alignment horizontal="center" vertical="center" wrapText="1"/>
    </xf>
    <xf numFmtId="37" fontId="23" fillId="0" borderId="73" xfId="0" applyFont="1" applyBorder="1" applyAlignment="1">
      <alignment horizontal="center" vertical="center" wrapText="1"/>
    </xf>
    <xf numFmtId="37" fontId="17" fillId="0" borderId="0" xfId="0" applyFont="1" applyAlignment="1">
      <alignment horizontal="center" vertical="center"/>
    </xf>
    <xf numFmtId="37" fontId="3" fillId="0" borderId="37" xfId="0" quotePrefix="1" applyFont="1" applyBorder="1" applyAlignment="1">
      <alignment horizontal="center"/>
    </xf>
    <xf numFmtId="37" fontId="2" fillId="0" borderId="0" xfId="0" applyFont="1"/>
    <xf numFmtId="3" fontId="4" fillId="0" borderId="70" xfId="0" applyNumberFormat="1" applyFont="1" applyBorder="1" applyAlignment="1">
      <alignment horizontal="center"/>
    </xf>
    <xf numFmtId="3" fontId="15" fillId="0" borderId="70" xfId="0" applyNumberFormat="1" applyFont="1" applyBorder="1" applyAlignment="1">
      <alignment horizontal="center"/>
    </xf>
    <xf numFmtId="37" fontId="4" fillId="0" borderId="70" xfId="0" applyFont="1" applyBorder="1" applyAlignment="1">
      <alignment horizontal="center"/>
    </xf>
    <xf numFmtId="37" fontId="15" fillId="0" borderId="70" xfId="0" applyFont="1" applyBorder="1" applyAlignment="1">
      <alignment horizontal="center"/>
    </xf>
    <xf numFmtId="37" fontId="15" fillId="0" borderId="85" xfId="0" applyFont="1" applyBorder="1" applyAlignment="1">
      <alignment horizontal="center" vertical="center" wrapText="1"/>
    </xf>
    <xf numFmtId="37" fontId="15" fillId="0" borderId="100" xfId="0" applyFont="1" applyBorder="1" applyAlignment="1">
      <alignment horizontal="center" vertical="center" wrapText="1"/>
    </xf>
    <xf numFmtId="37" fontId="15" fillId="0" borderId="85" xfId="0" applyFont="1" applyBorder="1" applyAlignment="1">
      <alignment horizontal="center" vertical="center"/>
    </xf>
    <xf numFmtId="37" fontId="15" fillId="0" borderId="100" xfId="0" applyFont="1" applyBorder="1" applyAlignment="1">
      <alignment vertical="center"/>
    </xf>
    <xf numFmtId="37" fontId="15" fillId="0" borderId="0" xfId="0" applyFont="1" applyAlignment="1">
      <alignment horizontal="center"/>
    </xf>
    <xf numFmtId="37" fontId="4" fillId="0" borderId="133" xfId="0" applyFont="1" applyBorder="1" applyAlignment="1">
      <alignment horizontal="center"/>
    </xf>
    <xf numFmtId="37" fontId="0" fillId="0" borderId="0" xfId="0" applyAlignment="1">
      <alignment horizontal="left" wrapText="1"/>
    </xf>
    <xf numFmtId="37" fontId="49" fillId="0" borderId="93" xfId="0" applyFont="1" applyBorder="1" applyAlignment="1">
      <alignment horizontal="center" vertical="center"/>
    </xf>
    <xf numFmtId="37" fontId="49" fillId="0" borderId="94" xfId="0" applyFont="1" applyBorder="1" applyAlignment="1">
      <alignment horizontal="center" vertical="center"/>
    </xf>
    <xf numFmtId="37" fontId="49" fillId="0" borderId="95" xfId="0" applyFont="1" applyBorder="1" applyAlignment="1">
      <alignment horizontal="center" vertical="center"/>
    </xf>
    <xf numFmtId="37" fontId="49" fillId="0" borderId="88" xfId="0" applyFont="1" applyBorder="1" applyAlignment="1">
      <alignment horizontal="center"/>
    </xf>
    <xf numFmtId="37" fontId="49" fillId="0" borderId="89" xfId="0" applyFont="1" applyBorder="1" applyAlignment="1">
      <alignment horizontal="center"/>
    </xf>
    <xf numFmtId="37" fontId="49" fillId="0" borderId="0" xfId="0" applyFont="1" applyAlignment="1">
      <alignment horizontal="center"/>
    </xf>
    <xf numFmtId="37" fontId="49" fillId="0" borderId="91" xfId="0" applyFont="1" applyBorder="1" applyAlignment="1">
      <alignment horizontal="center"/>
    </xf>
    <xf numFmtId="37" fontId="49" fillId="0" borderId="92" xfId="0" applyFont="1" applyBorder="1" applyAlignment="1">
      <alignment horizontal="center" vertical="center"/>
    </xf>
    <xf numFmtId="37" fontId="49" fillId="0" borderId="35" xfId="0" applyFont="1" applyBorder="1" applyAlignment="1">
      <alignment horizontal="center" vertical="center"/>
    </xf>
    <xf numFmtId="37" fontId="49" fillId="0" borderId="92" xfId="0" applyFont="1" applyBorder="1" applyAlignment="1">
      <alignment horizontal="center" vertical="center" wrapText="1"/>
    </xf>
    <xf numFmtId="37" fontId="49" fillId="0" borderId="66" xfId="0" applyFont="1" applyBorder="1" applyAlignment="1">
      <alignment horizontal="center" vertical="center" wrapText="1"/>
    </xf>
    <xf numFmtId="37" fontId="49" fillId="0" borderId="35" xfId="0" applyFont="1" applyBorder="1" applyAlignment="1">
      <alignment horizontal="center" vertical="center" wrapText="1"/>
    </xf>
    <xf numFmtId="37" fontId="10" fillId="0" borderId="0" xfId="0" applyFont="1" applyAlignment="1">
      <alignment wrapText="1"/>
    </xf>
    <xf numFmtId="37" fontId="3" fillId="0" borderId="28" xfId="0" applyFont="1" applyBorder="1" applyAlignment="1">
      <alignment horizontal="center"/>
    </xf>
    <xf numFmtId="37" fontId="3" fillId="0" borderId="26" xfId="0" applyFont="1" applyBorder="1" applyAlignment="1">
      <alignment horizontal="center" vertical="center"/>
    </xf>
    <xf numFmtId="37" fontId="3" fillId="0" borderId="26" xfId="0" applyFont="1" applyBorder="1" applyAlignment="1">
      <alignment horizontal="center" vertical="center" wrapText="1"/>
    </xf>
    <xf numFmtId="37" fontId="3" fillId="0" borderId="21" xfId="0" applyFont="1" applyBorder="1" applyAlignment="1">
      <alignment horizontal="center" vertical="center" wrapText="1"/>
    </xf>
    <xf numFmtId="37" fontId="12" fillId="0" borderId="0" xfId="0" applyFont="1" applyAlignment="1">
      <alignment horizontal="center" vertical="center"/>
    </xf>
    <xf numFmtId="37" fontId="3" fillId="0" borderId="40" xfId="0" applyFont="1" applyBorder="1" applyAlignment="1">
      <alignment horizontal="center" vertical="center"/>
    </xf>
    <xf numFmtId="37" fontId="3" fillId="0" borderId="33" xfId="0" applyFont="1" applyBorder="1" applyAlignment="1">
      <alignment vertical="center"/>
    </xf>
    <xf numFmtId="37" fontId="3" fillId="0" borderId="35" xfId="0" applyFont="1" applyBorder="1" applyAlignment="1">
      <alignment vertical="center"/>
    </xf>
    <xf numFmtId="37" fontId="3" fillId="0" borderId="49" xfId="0" applyFont="1" applyBorder="1" applyAlignment="1">
      <alignment horizontal="center" vertical="center" wrapText="1"/>
    </xf>
    <xf numFmtId="37" fontId="3" fillId="0" borderId="48" xfId="0" applyFont="1" applyBorder="1" applyAlignment="1">
      <alignment horizontal="center" vertical="center" wrapText="1"/>
    </xf>
    <xf numFmtId="37" fontId="3" fillId="0" borderId="50" xfId="0" applyFont="1" applyBorder="1" applyAlignment="1">
      <alignment horizontal="center" vertical="center" wrapText="1"/>
    </xf>
    <xf numFmtId="37" fontId="3" fillId="0" borderId="36" xfId="0" applyFont="1" applyBorder="1" applyAlignment="1">
      <alignment horizontal="center" vertical="center" wrapText="1"/>
    </xf>
    <xf numFmtId="37" fontId="3" fillId="0" borderId="0" xfId="0" applyFont="1" applyAlignment="1">
      <alignment horizontal="center" vertical="center"/>
    </xf>
    <xf numFmtId="37" fontId="3" fillId="0" borderId="33" xfId="0" applyFont="1" applyBorder="1" applyAlignment="1">
      <alignment horizontal="center" vertical="center"/>
    </xf>
    <xf numFmtId="37" fontId="3" fillId="0" borderId="39" xfId="0" quotePrefix="1" applyFont="1" applyBorder="1" applyAlignment="1">
      <alignment horizontal="center" vertical="center" wrapText="1"/>
    </xf>
    <xf numFmtId="37" fontId="23" fillId="0" borderId="13" xfId="0" applyFont="1" applyBorder="1" applyAlignment="1">
      <alignment horizontal="center" vertical="center" wrapText="1"/>
    </xf>
    <xf numFmtId="37" fontId="3" fillId="0" borderId="29" xfId="0" applyFont="1" applyBorder="1" applyAlignment="1">
      <alignment horizontal="center" vertical="center" wrapText="1"/>
    </xf>
    <xf numFmtId="37" fontId="3" fillId="0" borderId="39" xfId="0" quotePrefix="1" applyFont="1" applyBorder="1" applyAlignment="1">
      <alignment horizontal="center" vertical="center"/>
    </xf>
    <xf numFmtId="37" fontId="23" fillId="0" borderId="13" xfId="0" applyFont="1" applyBorder="1"/>
    <xf numFmtId="37" fontId="3" fillId="0" borderId="108" xfId="0" applyFont="1" applyBorder="1" applyAlignment="1">
      <alignment horizontal="center" vertical="center"/>
    </xf>
    <xf numFmtId="37" fontId="3" fillId="0" borderId="109" xfId="0" applyFont="1" applyBorder="1" applyAlignment="1">
      <alignment horizontal="center" vertical="center"/>
    </xf>
    <xf numFmtId="37" fontId="3" fillId="0" borderId="108" xfId="0" applyFont="1" applyBorder="1" applyAlignment="1">
      <alignment horizontal="center" vertical="center" wrapText="1"/>
    </xf>
    <xf numFmtId="37" fontId="23" fillId="0" borderId="109" xfId="0" applyFont="1" applyBorder="1" applyAlignment="1">
      <alignment horizontal="center" vertical="center" wrapText="1"/>
    </xf>
    <xf numFmtId="37" fontId="3" fillId="0" borderId="110" xfId="0" applyFont="1" applyBorder="1" applyAlignment="1">
      <alignment horizontal="center" vertical="center" wrapText="1"/>
    </xf>
    <xf numFmtId="37" fontId="23" fillId="0" borderId="70" xfId="0" applyFont="1" applyBorder="1" applyAlignment="1">
      <alignment horizontal="center" vertical="center"/>
    </xf>
    <xf numFmtId="37" fontId="3" fillId="0" borderId="97" xfId="0" applyFont="1" applyBorder="1" applyAlignment="1">
      <alignment horizontal="center" vertical="center"/>
    </xf>
    <xf numFmtId="37" fontId="3" fillId="0" borderId="98" xfId="0" applyFont="1" applyBorder="1" applyAlignment="1">
      <alignment horizontal="center" vertical="center"/>
    </xf>
    <xf numFmtId="37" fontId="3" fillId="0" borderId="87" xfId="0" applyFont="1" applyBorder="1" applyAlignment="1">
      <alignment horizontal="center" vertical="center"/>
    </xf>
    <xf numFmtId="37" fontId="3" fillId="0" borderId="37" xfId="0" applyFont="1" applyBorder="1" applyAlignment="1">
      <alignment horizontal="center" vertical="center" wrapText="1"/>
    </xf>
    <xf numFmtId="37" fontId="3" fillId="0" borderId="32" xfId="0" applyFont="1" applyBorder="1" applyAlignment="1">
      <alignment horizontal="center" vertical="center" wrapText="1"/>
    </xf>
    <xf numFmtId="37" fontId="23" fillId="0" borderId="32" xfId="0" applyFont="1" applyBorder="1" applyAlignment="1">
      <alignment horizontal="center" vertical="center" wrapText="1"/>
    </xf>
    <xf numFmtId="37" fontId="23" fillId="0" borderId="97" xfId="0" applyFont="1" applyBorder="1" applyAlignment="1">
      <alignment horizontal="center" vertical="center"/>
    </xf>
    <xf numFmtId="37" fontId="23" fillId="0" borderId="32" xfId="0" applyFont="1" applyBorder="1" applyAlignment="1">
      <alignment horizontal="center" vertical="center"/>
    </xf>
    <xf numFmtId="37" fontId="3" fillId="0" borderId="37" xfId="0" applyFont="1" applyBorder="1" applyAlignment="1">
      <alignment horizontal="center" wrapText="1"/>
    </xf>
    <xf numFmtId="37" fontId="23" fillId="0" borderId="32" xfId="0" applyFont="1" applyBorder="1" applyAlignment="1">
      <alignment horizontal="center" wrapText="1"/>
    </xf>
    <xf numFmtId="37" fontId="50" fillId="0" borderId="42" xfId="0" applyFont="1" applyBorder="1" applyAlignment="1">
      <alignment horizontal="center" vertical="center"/>
    </xf>
    <xf numFmtId="37" fontId="49" fillId="0" borderId="26" xfId="0" applyFont="1" applyBorder="1"/>
    <xf numFmtId="37" fontId="49" fillId="0" borderId="21" xfId="0" applyFont="1" applyBorder="1"/>
    <xf numFmtId="37" fontId="50" fillId="0" borderId="28" xfId="0" applyFont="1" applyBorder="1" applyAlignment="1">
      <alignment horizontal="center" vertical="center"/>
    </xf>
    <xf numFmtId="37" fontId="49" fillId="0" borderId="32" xfId="0" applyFont="1" applyBorder="1" applyAlignment="1">
      <alignment horizontal="center" vertical="center"/>
    </xf>
    <xf numFmtId="37" fontId="50" fillId="0" borderId="37" xfId="0" applyFont="1" applyBorder="1" applyAlignment="1">
      <alignment horizontal="center" wrapText="1"/>
    </xf>
    <xf numFmtId="37" fontId="49" fillId="0" borderId="32" xfId="0" applyFont="1" applyBorder="1" applyAlignment="1">
      <alignment horizontal="center" wrapText="1"/>
    </xf>
    <xf numFmtId="37" fontId="50" fillId="0" borderId="37" xfId="0" applyFont="1" applyBorder="1" applyAlignment="1">
      <alignment horizontal="center" vertical="center" wrapText="1"/>
    </xf>
    <xf numFmtId="37" fontId="49" fillId="0" borderId="32" xfId="0" applyFont="1" applyBorder="1" applyAlignment="1">
      <alignment horizontal="center" vertical="center" wrapText="1"/>
    </xf>
    <xf numFmtId="37" fontId="49" fillId="0" borderId="32" xfId="0" applyFont="1" applyBorder="1"/>
    <xf numFmtId="37" fontId="50" fillId="0" borderId="42" xfId="0" applyFont="1" applyBorder="1" applyAlignment="1">
      <alignment horizontal="center" vertical="center" wrapText="1"/>
    </xf>
    <xf numFmtId="37" fontId="49" fillId="0" borderId="26" xfId="0" applyFont="1" applyBorder="1" applyAlignment="1">
      <alignment horizontal="center" vertical="center" wrapText="1"/>
    </xf>
    <xf numFmtId="37" fontId="49" fillId="0" borderId="21" xfId="0" applyFont="1" applyBorder="1" applyAlignment="1">
      <alignment horizontal="center" vertical="center" wrapText="1"/>
    </xf>
    <xf numFmtId="37" fontId="49" fillId="0" borderId="97" xfId="0" applyFont="1" applyBorder="1" applyAlignment="1">
      <alignment horizontal="center" vertical="center"/>
    </xf>
    <xf numFmtId="37" fontId="3" fillId="0" borderId="28" xfId="0" applyFont="1" applyBorder="1" applyAlignment="1">
      <alignment horizontal="center" vertical="center" wrapText="1"/>
    </xf>
    <xf numFmtId="37" fontId="2" fillId="0" borderId="0" xfId="0" applyFont="1" applyAlignment="1">
      <alignment horizontal="left" vertical="top" wrapText="1"/>
    </xf>
    <xf numFmtId="172" fontId="3" fillId="0" borderId="61" xfId="0" applyNumberFormat="1" applyFont="1" applyBorder="1" applyAlignment="1">
      <alignment horizontal="center"/>
    </xf>
    <xf numFmtId="37" fontId="3" fillId="0" borderId="61" xfId="0" applyFont="1" applyBorder="1" applyAlignment="1">
      <alignment horizontal="center"/>
    </xf>
    <xf numFmtId="37" fontId="12" fillId="0" borderId="64" xfId="0" applyFont="1" applyBorder="1" applyAlignment="1">
      <alignment horizontal="center" vertical="center" wrapText="1"/>
    </xf>
    <xf numFmtId="37" fontId="12" fillId="0" borderId="65" xfId="0" applyFont="1" applyBorder="1" applyAlignment="1">
      <alignment horizontal="center" vertical="center" wrapText="1"/>
    </xf>
    <xf numFmtId="37" fontId="42" fillId="0" borderId="0" xfId="0" applyFont="1" applyAlignment="1">
      <alignment horizontal="center" vertical="top" wrapText="1"/>
    </xf>
    <xf numFmtId="37" fontId="54" fillId="0" borderId="142" xfId="0" applyFont="1" applyBorder="1" applyAlignment="1">
      <alignment horizontal="left" vertical="top" wrapText="1"/>
    </xf>
    <xf numFmtId="37" fontId="54" fillId="0" borderId="143" xfId="0" applyFont="1" applyBorder="1" applyAlignment="1">
      <alignment horizontal="left" vertical="top" wrapText="1"/>
    </xf>
    <xf numFmtId="37" fontId="54" fillId="0" borderId="142" xfId="0" applyFont="1" applyBorder="1" applyAlignment="1">
      <alignment horizontal="center" vertical="top" wrapText="1"/>
    </xf>
    <xf numFmtId="37" fontId="54" fillId="0" borderId="143" xfId="0" applyFont="1" applyBorder="1" applyAlignment="1">
      <alignment horizontal="center" vertical="top" wrapText="1"/>
    </xf>
    <xf numFmtId="37" fontId="0" fillId="0" borderId="0" xfId="0" applyAlignment="1">
      <alignment horizontal="center"/>
    </xf>
  </cellXfs>
  <cellStyles count="11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113" builtinId="8"/>
    <cellStyle name="Input" xfId="36" builtinId="20" customBuiltin="1"/>
    <cellStyle name="Linked Cell" xfId="37" builtinId="24" customBuiltin="1"/>
    <cellStyle name="Neutral" xfId="38" builtinId="28" customBuiltin="1"/>
    <cellStyle name="Normal" xfId="0" builtinId="0"/>
    <cellStyle name="Normal 10" xfId="39" xr:uid="{00000000-0005-0000-0000-000028000000}"/>
    <cellStyle name="Normal 11" xfId="40" xr:uid="{00000000-0005-0000-0000-000029000000}"/>
    <cellStyle name="Normal 12" xfId="41" xr:uid="{00000000-0005-0000-0000-00002A000000}"/>
    <cellStyle name="Normal 13" xfId="42" xr:uid="{00000000-0005-0000-0000-00002B000000}"/>
    <cellStyle name="Normal 14" xfId="43" xr:uid="{00000000-0005-0000-0000-00002C000000}"/>
    <cellStyle name="Normal 15" xfId="44" xr:uid="{00000000-0005-0000-0000-00002D000000}"/>
    <cellStyle name="Normal 16" xfId="45" xr:uid="{00000000-0005-0000-0000-00002E000000}"/>
    <cellStyle name="Normal 17" xfId="46" xr:uid="{00000000-0005-0000-0000-00002F000000}"/>
    <cellStyle name="Normal 18" xfId="47" xr:uid="{00000000-0005-0000-0000-000030000000}"/>
    <cellStyle name="Normal 19" xfId="48" xr:uid="{00000000-0005-0000-0000-000031000000}"/>
    <cellStyle name="Normal 2" xfId="49" xr:uid="{00000000-0005-0000-0000-000032000000}"/>
    <cellStyle name="Normal 20" xfId="50" xr:uid="{00000000-0005-0000-0000-000033000000}"/>
    <cellStyle name="Normal 21" xfId="51" xr:uid="{00000000-0005-0000-0000-000034000000}"/>
    <cellStyle name="Normal 22" xfId="52" xr:uid="{00000000-0005-0000-0000-000035000000}"/>
    <cellStyle name="Normal 23" xfId="53" xr:uid="{00000000-0005-0000-0000-000036000000}"/>
    <cellStyle name="Normal 24" xfId="54" xr:uid="{00000000-0005-0000-0000-000037000000}"/>
    <cellStyle name="Normal 25" xfId="55" xr:uid="{00000000-0005-0000-0000-000038000000}"/>
    <cellStyle name="Normal 26" xfId="56" xr:uid="{00000000-0005-0000-0000-000039000000}"/>
    <cellStyle name="Normal 27" xfId="57" xr:uid="{00000000-0005-0000-0000-00003A000000}"/>
    <cellStyle name="Normal 28" xfId="58" xr:uid="{00000000-0005-0000-0000-00003B000000}"/>
    <cellStyle name="Normal 29" xfId="59" xr:uid="{00000000-0005-0000-0000-00003C000000}"/>
    <cellStyle name="Normal 3" xfId="60" xr:uid="{00000000-0005-0000-0000-00003D000000}"/>
    <cellStyle name="Normal 30" xfId="61" xr:uid="{00000000-0005-0000-0000-00003E000000}"/>
    <cellStyle name="Normal 31" xfId="62" xr:uid="{00000000-0005-0000-0000-00003F000000}"/>
    <cellStyle name="Normal 32" xfId="63" xr:uid="{00000000-0005-0000-0000-000040000000}"/>
    <cellStyle name="Normal 33" xfId="64" xr:uid="{00000000-0005-0000-0000-000041000000}"/>
    <cellStyle name="Normal 34" xfId="65" xr:uid="{00000000-0005-0000-0000-000042000000}"/>
    <cellStyle name="Normal 35" xfId="66" xr:uid="{00000000-0005-0000-0000-000043000000}"/>
    <cellStyle name="Normal 36" xfId="67" xr:uid="{00000000-0005-0000-0000-000044000000}"/>
    <cellStyle name="Normal 37" xfId="68" xr:uid="{00000000-0005-0000-0000-000045000000}"/>
    <cellStyle name="Normal 38" xfId="69" xr:uid="{00000000-0005-0000-0000-000046000000}"/>
    <cellStyle name="Normal 39" xfId="70" xr:uid="{00000000-0005-0000-0000-000047000000}"/>
    <cellStyle name="Normal 4" xfId="71" xr:uid="{00000000-0005-0000-0000-000048000000}"/>
    <cellStyle name="Normal 40" xfId="72" xr:uid="{00000000-0005-0000-0000-000049000000}"/>
    <cellStyle name="Normal 41" xfId="73" xr:uid="{00000000-0005-0000-0000-00004A000000}"/>
    <cellStyle name="Normal 42" xfId="74" xr:uid="{00000000-0005-0000-0000-00004B000000}"/>
    <cellStyle name="Normal 43" xfId="75" xr:uid="{00000000-0005-0000-0000-00004C000000}"/>
    <cellStyle name="Normal 44" xfId="76" xr:uid="{00000000-0005-0000-0000-00004D000000}"/>
    <cellStyle name="Normal 45" xfId="77" xr:uid="{00000000-0005-0000-0000-00004E000000}"/>
    <cellStyle name="Normal 46" xfId="78" xr:uid="{00000000-0005-0000-0000-00004F000000}"/>
    <cellStyle name="Normal 47" xfId="79" xr:uid="{00000000-0005-0000-0000-000050000000}"/>
    <cellStyle name="Normal 48" xfId="80" xr:uid="{00000000-0005-0000-0000-000051000000}"/>
    <cellStyle name="Normal 49" xfId="81" xr:uid="{00000000-0005-0000-0000-000052000000}"/>
    <cellStyle name="Normal 5" xfId="82" xr:uid="{00000000-0005-0000-0000-000053000000}"/>
    <cellStyle name="Normal 50" xfId="83" xr:uid="{00000000-0005-0000-0000-000054000000}"/>
    <cellStyle name="Normal 51" xfId="84" xr:uid="{00000000-0005-0000-0000-000055000000}"/>
    <cellStyle name="Normal 52" xfId="85" xr:uid="{00000000-0005-0000-0000-000056000000}"/>
    <cellStyle name="Normal 53" xfId="86" xr:uid="{00000000-0005-0000-0000-000057000000}"/>
    <cellStyle name="Normal 54" xfId="87" xr:uid="{00000000-0005-0000-0000-000058000000}"/>
    <cellStyle name="Normal 55" xfId="88" xr:uid="{00000000-0005-0000-0000-000059000000}"/>
    <cellStyle name="Normal 56" xfId="89" xr:uid="{00000000-0005-0000-0000-00005A000000}"/>
    <cellStyle name="Normal 57" xfId="90" xr:uid="{00000000-0005-0000-0000-00005B000000}"/>
    <cellStyle name="Normal 58" xfId="91" xr:uid="{00000000-0005-0000-0000-00005C000000}"/>
    <cellStyle name="Normal 59" xfId="92" xr:uid="{00000000-0005-0000-0000-00005D000000}"/>
    <cellStyle name="Normal 6" xfId="93" xr:uid="{00000000-0005-0000-0000-00005E000000}"/>
    <cellStyle name="Normal 60" xfId="94" xr:uid="{00000000-0005-0000-0000-00005F000000}"/>
    <cellStyle name="Normal 61" xfId="95" xr:uid="{00000000-0005-0000-0000-000060000000}"/>
    <cellStyle name="Normal 62" xfId="96" xr:uid="{00000000-0005-0000-0000-000061000000}"/>
    <cellStyle name="Normal 63" xfId="97" xr:uid="{00000000-0005-0000-0000-000062000000}"/>
    <cellStyle name="Normal 64" xfId="98" xr:uid="{00000000-0005-0000-0000-000063000000}"/>
    <cellStyle name="Normal 65" xfId="99" xr:uid="{00000000-0005-0000-0000-000064000000}"/>
    <cellStyle name="Normal 66" xfId="100" xr:uid="{00000000-0005-0000-0000-000065000000}"/>
    <cellStyle name="Normal 67" xfId="101" xr:uid="{00000000-0005-0000-0000-000066000000}"/>
    <cellStyle name="Normal 68" xfId="102" xr:uid="{00000000-0005-0000-0000-000067000000}"/>
    <cellStyle name="Normal 69" xfId="103" xr:uid="{00000000-0005-0000-0000-000068000000}"/>
    <cellStyle name="Normal 7" xfId="104" xr:uid="{00000000-0005-0000-0000-000069000000}"/>
    <cellStyle name="Normal 70" xfId="105" xr:uid="{00000000-0005-0000-0000-00006A000000}"/>
    <cellStyle name="Normal 8" xfId="106" xr:uid="{00000000-0005-0000-0000-00006B000000}"/>
    <cellStyle name="Normal 9" xfId="107" xr:uid="{00000000-0005-0000-0000-00006C000000}"/>
    <cellStyle name="Note 2" xfId="108" xr:uid="{00000000-0005-0000-0000-00006E000000}"/>
    <cellStyle name="Output" xfId="109" builtinId="21" customBuiltin="1"/>
    <cellStyle name="Title" xfId="110" builtinId="15" customBuiltin="1"/>
    <cellStyle name="Total" xfId="111" builtinId="25" customBuiltin="1"/>
    <cellStyle name="Warning Text" xfId="112" builtinId="11" customBuiltin="1"/>
  </cellStyles>
  <dxfs count="0"/>
  <tableStyles count="0" defaultTableStyle="TableStyleMedium2" defaultPivotStyle="PivotStyleLight16"/>
  <colors>
    <mruColors>
      <color rgb="FFEA7F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Michigan</a:t>
            </a:r>
            <a:r>
              <a:rPr lang="en-US" baseline="0"/>
              <a:t> Occurrence Abortion Rates</a:t>
            </a:r>
          </a:p>
          <a:p>
            <a:pPr>
              <a:defRPr/>
            </a:pPr>
            <a:r>
              <a:rPr lang="en-US" baseline="0"/>
              <a:t>1982-2023</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'Figure 1'!$B$6:$B$47</c:f>
              <c:numCache>
                <c:formatCode>General</c:formatCode>
                <c:ptCount val="42"/>
                <c:pt idx="0">
                  <c:v>1982</c:v>
                </c:pt>
                <c:pt idx="1">
                  <c:v>1983</c:v>
                </c:pt>
                <c:pt idx="2">
                  <c:v>1984</c:v>
                </c:pt>
                <c:pt idx="3">
                  <c:v>1985</c:v>
                </c:pt>
                <c:pt idx="4">
                  <c:v>1986</c:v>
                </c:pt>
                <c:pt idx="5">
                  <c:v>1987</c:v>
                </c:pt>
                <c:pt idx="6">
                  <c:v>1988</c:v>
                </c:pt>
                <c:pt idx="7">
                  <c:v>1989</c:v>
                </c:pt>
                <c:pt idx="8">
                  <c:v>1990</c:v>
                </c:pt>
                <c:pt idx="9">
                  <c:v>1991</c:v>
                </c:pt>
                <c:pt idx="10">
                  <c:v>1992</c:v>
                </c:pt>
                <c:pt idx="11">
                  <c:v>1993</c:v>
                </c:pt>
                <c:pt idx="12">
                  <c:v>1994</c:v>
                </c:pt>
                <c:pt idx="13">
                  <c:v>1995</c:v>
                </c:pt>
                <c:pt idx="14">
                  <c:v>1996</c:v>
                </c:pt>
                <c:pt idx="15">
                  <c:v>1997</c:v>
                </c:pt>
                <c:pt idx="16">
                  <c:v>1998</c:v>
                </c:pt>
                <c:pt idx="17">
                  <c:v>1999</c:v>
                </c:pt>
                <c:pt idx="18">
                  <c:v>2000</c:v>
                </c:pt>
                <c:pt idx="19">
                  <c:v>2001</c:v>
                </c:pt>
                <c:pt idx="20">
                  <c:v>2002</c:v>
                </c:pt>
                <c:pt idx="21">
                  <c:v>2003</c:v>
                </c:pt>
                <c:pt idx="22">
                  <c:v>2004</c:v>
                </c:pt>
                <c:pt idx="23">
                  <c:v>2005</c:v>
                </c:pt>
                <c:pt idx="24">
                  <c:v>2006</c:v>
                </c:pt>
                <c:pt idx="25">
                  <c:v>2007</c:v>
                </c:pt>
                <c:pt idx="26">
                  <c:v>2008</c:v>
                </c:pt>
                <c:pt idx="27">
                  <c:v>2009</c:v>
                </c:pt>
                <c:pt idx="28">
                  <c:v>2010</c:v>
                </c:pt>
                <c:pt idx="29">
                  <c:v>2011</c:v>
                </c:pt>
                <c:pt idx="30">
                  <c:v>2012</c:v>
                </c:pt>
                <c:pt idx="31">
                  <c:v>2013</c:v>
                </c:pt>
                <c:pt idx="32">
                  <c:v>2014</c:v>
                </c:pt>
                <c:pt idx="33">
                  <c:v>2015</c:v>
                </c:pt>
                <c:pt idx="34">
                  <c:v>2016</c:v>
                </c:pt>
                <c:pt idx="35">
                  <c:v>2017</c:v>
                </c:pt>
                <c:pt idx="36">
                  <c:v>2018</c:v>
                </c:pt>
                <c:pt idx="37">
                  <c:v>2019</c:v>
                </c:pt>
                <c:pt idx="38">
                  <c:v>2020</c:v>
                </c:pt>
                <c:pt idx="39">
                  <c:v>2021</c:v>
                </c:pt>
                <c:pt idx="40">
                  <c:v>2022</c:v>
                </c:pt>
                <c:pt idx="41">
                  <c:v>2023</c:v>
                </c:pt>
              </c:numCache>
            </c:numRef>
          </c:cat>
          <c:val>
            <c:numRef>
              <c:f>'Figure 1'!$E$6:$E$47</c:f>
              <c:numCache>
                <c:formatCode>0.0</c:formatCode>
                <c:ptCount val="42"/>
                <c:pt idx="0">
                  <c:v>20</c:v>
                </c:pt>
                <c:pt idx="1">
                  <c:v>18.8</c:v>
                </c:pt>
                <c:pt idx="2">
                  <c:v>19.399999999999999</c:v>
                </c:pt>
                <c:pt idx="3">
                  <c:v>19.5</c:v>
                </c:pt>
                <c:pt idx="4">
                  <c:v>18.8</c:v>
                </c:pt>
                <c:pt idx="5">
                  <c:v>22</c:v>
                </c:pt>
                <c:pt idx="6">
                  <c:v>21</c:v>
                </c:pt>
                <c:pt idx="7">
                  <c:v>16.5</c:v>
                </c:pt>
                <c:pt idx="8">
                  <c:v>16.3</c:v>
                </c:pt>
                <c:pt idx="9">
                  <c:v>15.5</c:v>
                </c:pt>
                <c:pt idx="10">
                  <c:v>15.5</c:v>
                </c:pt>
                <c:pt idx="11">
                  <c:v>16.100000000000001</c:v>
                </c:pt>
                <c:pt idx="12">
                  <c:v>14.9</c:v>
                </c:pt>
                <c:pt idx="13">
                  <c:v>14</c:v>
                </c:pt>
                <c:pt idx="14">
                  <c:v>13.6</c:v>
                </c:pt>
                <c:pt idx="15">
                  <c:v>13.3</c:v>
                </c:pt>
                <c:pt idx="16">
                  <c:v>12.7</c:v>
                </c:pt>
                <c:pt idx="17">
                  <c:v>11.9</c:v>
                </c:pt>
                <c:pt idx="18">
                  <c:v>12.4</c:v>
                </c:pt>
                <c:pt idx="19">
                  <c:v>13.1</c:v>
                </c:pt>
                <c:pt idx="20">
                  <c:v>13.7</c:v>
                </c:pt>
                <c:pt idx="21">
                  <c:v>14.4</c:v>
                </c:pt>
                <c:pt idx="22">
                  <c:v>12.4</c:v>
                </c:pt>
                <c:pt idx="23">
                  <c:v>12</c:v>
                </c:pt>
                <c:pt idx="24">
                  <c:v>12.4</c:v>
                </c:pt>
                <c:pt idx="25">
                  <c:v>12.1</c:v>
                </c:pt>
                <c:pt idx="26">
                  <c:v>13</c:v>
                </c:pt>
                <c:pt idx="27">
                  <c:v>11.4</c:v>
                </c:pt>
                <c:pt idx="28">
                  <c:v>12.1</c:v>
                </c:pt>
                <c:pt idx="29">
                  <c:v>12.3</c:v>
                </c:pt>
                <c:pt idx="30">
                  <c:v>12.2</c:v>
                </c:pt>
                <c:pt idx="31">
                  <c:v>13.8</c:v>
                </c:pt>
                <c:pt idx="32">
                  <c:v>14.6</c:v>
                </c:pt>
                <c:pt idx="33">
                  <c:v>14.4</c:v>
                </c:pt>
                <c:pt idx="34">
                  <c:v>14</c:v>
                </c:pt>
                <c:pt idx="35">
                  <c:v>14.2</c:v>
                </c:pt>
                <c:pt idx="36">
                  <c:v>14.2</c:v>
                </c:pt>
                <c:pt idx="37">
                  <c:v>14.5</c:v>
                </c:pt>
                <c:pt idx="38">
                  <c:v>15.8</c:v>
                </c:pt>
                <c:pt idx="39">
                  <c:v>16</c:v>
                </c:pt>
                <c:pt idx="40">
                  <c:v>15.9</c:v>
                </c:pt>
                <c:pt idx="41">
                  <c:v>16.5</c:v>
                </c:pt>
              </c:numCache>
            </c:numRef>
          </c:val>
          <c:smooth val="0"/>
          <c:extLst>
            <c:ext xmlns:c16="http://schemas.microsoft.com/office/drawing/2014/chart" uri="{C3380CC4-5D6E-409C-BE32-E72D297353CC}">
              <c16:uniqueId val="{00000000-9E0D-4CE7-8A17-321E9585099B}"/>
            </c:ext>
          </c:extLst>
        </c:ser>
        <c:dLbls>
          <c:showLegendKey val="0"/>
          <c:showVal val="0"/>
          <c:showCatName val="0"/>
          <c:showSerName val="0"/>
          <c:showPercent val="0"/>
          <c:showBubbleSize val="0"/>
        </c:dLbls>
        <c:smooth val="0"/>
        <c:axId val="1045099984"/>
        <c:axId val="1045100640"/>
      </c:lineChart>
      <c:catAx>
        <c:axId val="1045099984"/>
        <c:scaling>
          <c:orientation val="minMax"/>
        </c:scaling>
        <c:delete val="0"/>
        <c:axPos val="b"/>
        <c:numFmt formatCode="General"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5100640"/>
        <c:crosses val="autoZero"/>
        <c:auto val="1"/>
        <c:lblAlgn val="ctr"/>
        <c:lblOffset val="0"/>
        <c:tickLblSkip val="3"/>
        <c:tickMarkSkip val="1"/>
        <c:noMultiLvlLbl val="0"/>
      </c:catAx>
      <c:valAx>
        <c:axId val="10451006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Abortion Rate</a:t>
                </a:r>
              </a:p>
            </c:rich>
          </c:tx>
          <c:layout>
            <c:manualLayout>
              <c:xMode val="edge"/>
              <c:yMode val="edge"/>
              <c:x val="1.1312217194570135E-2"/>
              <c:y val="0.4038923194437504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50999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1" i="0" baseline="0">
                <a:effectLst/>
              </a:rPr>
              <a:t>Age-Specific Abortion Rates, 1983-2023</a:t>
            </a:r>
            <a:endParaRPr lang="en-US" sz="1400">
              <a:effectLst/>
            </a:endParaRPr>
          </a:p>
        </c:rich>
      </c:tx>
      <c:layout>
        <c:manualLayout>
          <c:xMode val="edge"/>
          <c:yMode val="edge"/>
          <c:x val="0.22459006482975033"/>
          <c:y val="2.987526570778078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687740639361545"/>
          <c:y val="0.17041666941022315"/>
          <c:w val="0.82880369239447438"/>
          <c:h val="0.66418263535642108"/>
        </c:manualLayout>
      </c:layout>
      <c:lineChart>
        <c:grouping val="standard"/>
        <c:varyColors val="0"/>
        <c:ser>
          <c:idx val="0"/>
          <c:order val="0"/>
          <c:tx>
            <c:strRef>
              <c:f>'Figure 2'!$B$5</c:f>
              <c:strCache>
                <c:ptCount val="1"/>
                <c:pt idx="0">
                  <c:v>Ages &lt;20</c:v>
                </c:pt>
              </c:strCache>
            </c:strRef>
          </c:tx>
          <c:spPr>
            <a:ln w="28575" cap="rnd">
              <a:solidFill>
                <a:schemeClr val="accent1"/>
              </a:solidFill>
              <a:round/>
            </a:ln>
            <a:effectLst/>
          </c:spPr>
          <c:marker>
            <c:symbol val="none"/>
          </c:marker>
          <c:dLbls>
            <c:dLbl>
              <c:idx val="27"/>
              <c:layout>
                <c:manualLayout>
                  <c:x val="6.6353859675316637E-2"/>
                  <c:y val="-2.0798702245552723E-2"/>
                </c:manualLayout>
              </c:layout>
              <c:tx>
                <c:rich>
                  <a:bodyPr/>
                  <a:lstStyle/>
                  <a:p>
                    <a:r>
                      <a:rPr lang="en-US"/>
                      <a:t>Ages  &lt;20</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996F-4F6B-99CA-286E0CD73FB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2'!$A$6:$A$46</c:f>
              <c:numCache>
                <c:formatCode>0_);\(0\)</c:formatCode>
                <c:ptCount val="41"/>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pt idx="39">
                  <c:v>2022</c:v>
                </c:pt>
                <c:pt idx="40">
                  <c:v>2023</c:v>
                </c:pt>
              </c:numCache>
            </c:numRef>
          </c:cat>
          <c:val>
            <c:numRef>
              <c:f>'Figure 2'!$B$6:$B$46</c:f>
              <c:numCache>
                <c:formatCode>0.0</c:formatCode>
                <c:ptCount val="41"/>
                <c:pt idx="0">
                  <c:v>31.5</c:v>
                </c:pt>
                <c:pt idx="1">
                  <c:v>32.9</c:v>
                </c:pt>
                <c:pt idx="2">
                  <c:v>33.799999999999997</c:v>
                </c:pt>
                <c:pt idx="3">
                  <c:v>32</c:v>
                </c:pt>
                <c:pt idx="4">
                  <c:v>36.6</c:v>
                </c:pt>
                <c:pt idx="5">
                  <c:v>35.5</c:v>
                </c:pt>
                <c:pt idx="6">
                  <c:v>27.3</c:v>
                </c:pt>
                <c:pt idx="7">
                  <c:v>25.7</c:v>
                </c:pt>
                <c:pt idx="8">
                  <c:v>23.5</c:v>
                </c:pt>
                <c:pt idx="9">
                  <c:v>23</c:v>
                </c:pt>
                <c:pt idx="10">
                  <c:v>22.2</c:v>
                </c:pt>
                <c:pt idx="11">
                  <c:v>20.9</c:v>
                </c:pt>
                <c:pt idx="12">
                  <c:v>19.100000000000001</c:v>
                </c:pt>
                <c:pt idx="13">
                  <c:v>18</c:v>
                </c:pt>
                <c:pt idx="14">
                  <c:v>16.7</c:v>
                </c:pt>
                <c:pt idx="15">
                  <c:v>15.4</c:v>
                </c:pt>
                <c:pt idx="16">
                  <c:v>13.8</c:v>
                </c:pt>
                <c:pt idx="17">
                  <c:v>14.2</c:v>
                </c:pt>
                <c:pt idx="18">
                  <c:v>14.3</c:v>
                </c:pt>
                <c:pt idx="19">
                  <c:v>13.9</c:v>
                </c:pt>
                <c:pt idx="20">
                  <c:v>14.1</c:v>
                </c:pt>
                <c:pt idx="21">
                  <c:v>12.9</c:v>
                </c:pt>
                <c:pt idx="22">
                  <c:v>12.5</c:v>
                </c:pt>
                <c:pt idx="23">
                  <c:v>12.4</c:v>
                </c:pt>
                <c:pt idx="24">
                  <c:v>11.9</c:v>
                </c:pt>
                <c:pt idx="25">
                  <c:v>12.9</c:v>
                </c:pt>
                <c:pt idx="26">
                  <c:v>11.2</c:v>
                </c:pt>
                <c:pt idx="27">
                  <c:v>11.1</c:v>
                </c:pt>
                <c:pt idx="28">
                  <c:v>9.8000000000000007</c:v>
                </c:pt>
                <c:pt idx="29">
                  <c:v>9</c:v>
                </c:pt>
                <c:pt idx="30">
                  <c:v>9.3000000000000007</c:v>
                </c:pt>
                <c:pt idx="31">
                  <c:v>8.6999999999999993</c:v>
                </c:pt>
                <c:pt idx="32">
                  <c:v>7.8</c:v>
                </c:pt>
                <c:pt idx="33">
                  <c:v>7.4</c:v>
                </c:pt>
                <c:pt idx="34">
                  <c:v>7.1</c:v>
                </c:pt>
                <c:pt idx="35">
                  <c:v>6.9</c:v>
                </c:pt>
                <c:pt idx="36">
                  <c:v>7.1</c:v>
                </c:pt>
                <c:pt idx="37">
                  <c:v>7.3</c:v>
                </c:pt>
                <c:pt idx="38">
                  <c:v>6.8</c:v>
                </c:pt>
                <c:pt idx="39">
                  <c:v>6.9</c:v>
                </c:pt>
                <c:pt idx="40">
                  <c:v>7.4</c:v>
                </c:pt>
              </c:numCache>
            </c:numRef>
          </c:val>
          <c:smooth val="0"/>
          <c:extLst>
            <c:ext xmlns:c16="http://schemas.microsoft.com/office/drawing/2014/chart" uri="{C3380CC4-5D6E-409C-BE32-E72D297353CC}">
              <c16:uniqueId val="{00000000-996F-4F6B-99CA-286E0CD73FB9}"/>
            </c:ext>
          </c:extLst>
        </c:ser>
        <c:ser>
          <c:idx val="1"/>
          <c:order val="1"/>
          <c:tx>
            <c:strRef>
              <c:f>'Figure 2'!$C$5</c:f>
              <c:strCache>
                <c:ptCount val="1"/>
                <c:pt idx="0">
                  <c:v>Ages 20-24</c:v>
                </c:pt>
              </c:strCache>
            </c:strRef>
          </c:tx>
          <c:spPr>
            <a:ln w="28575" cap="rnd">
              <a:solidFill>
                <a:schemeClr val="accent2"/>
              </a:solidFill>
              <a:round/>
            </a:ln>
            <a:effectLst/>
          </c:spPr>
          <c:marker>
            <c:symbol val="none"/>
          </c:marker>
          <c:dLbls>
            <c:dLbl>
              <c:idx val="31"/>
              <c:layout>
                <c:manualLayout>
                  <c:x val="-7.7419339107069451E-3"/>
                  <c:y val="-8.6530298549970228E-2"/>
                </c:manualLayout>
              </c:layout>
              <c:tx>
                <c:rich>
                  <a:bodyPr/>
                  <a:lstStyle/>
                  <a:p>
                    <a:r>
                      <a:rPr lang="en-US"/>
                      <a:t>Ages 20-24</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7EA2-4782-945A-4DA80C362F6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2'!$A$6:$A$46</c:f>
              <c:numCache>
                <c:formatCode>0_);\(0\)</c:formatCode>
                <c:ptCount val="41"/>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pt idx="39">
                  <c:v>2022</c:v>
                </c:pt>
                <c:pt idx="40">
                  <c:v>2023</c:v>
                </c:pt>
              </c:numCache>
            </c:numRef>
          </c:cat>
          <c:val>
            <c:numRef>
              <c:f>'Figure 2'!$C$6:$C$46</c:f>
              <c:numCache>
                <c:formatCode>0.0</c:formatCode>
                <c:ptCount val="41"/>
                <c:pt idx="0">
                  <c:v>31.7</c:v>
                </c:pt>
                <c:pt idx="1">
                  <c:v>33.9</c:v>
                </c:pt>
                <c:pt idx="2">
                  <c:v>34.6</c:v>
                </c:pt>
                <c:pt idx="3">
                  <c:v>34.5</c:v>
                </c:pt>
                <c:pt idx="4">
                  <c:v>41.7</c:v>
                </c:pt>
                <c:pt idx="5">
                  <c:v>39.9</c:v>
                </c:pt>
                <c:pt idx="6">
                  <c:v>30.8</c:v>
                </c:pt>
                <c:pt idx="7">
                  <c:v>32</c:v>
                </c:pt>
                <c:pt idx="8">
                  <c:v>32.200000000000003</c:v>
                </c:pt>
                <c:pt idx="9">
                  <c:v>32.9</c:v>
                </c:pt>
                <c:pt idx="10">
                  <c:v>35</c:v>
                </c:pt>
                <c:pt idx="11">
                  <c:v>32.4</c:v>
                </c:pt>
                <c:pt idx="12">
                  <c:v>29.7</c:v>
                </c:pt>
                <c:pt idx="13">
                  <c:v>28.9</c:v>
                </c:pt>
                <c:pt idx="14">
                  <c:v>28.5</c:v>
                </c:pt>
                <c:pt idx="15">
                  <c:v>27.4</c:v>
                </c:pt>
                <c:pt idx="16">
                  <c:v>25.7</c:v>
                </c:pt>
                <c:pt idx="17">
                  <c:v>25.8</c:v>
                </c:pt>
                <c:pt idx="18">
                  <c:v>27.4</c:v>
                </c:pt>
                <c:pt idx="19">
                  <c:v>27.8</c:v>
                </c:pt>
                <c:pt idx="20">
                  <c:v>27.4</c:v>
                </c:pt>
                <c:pt idx="21">
                  <c:v>23.6</c:v>
                </c:pt>
                <c:pt idx="22">
                  <c:v>23.5</c:v>
                </c:pt>
                <c:pt idx="23">
                  <c:v>24</c:v>
                </c:pt>
                <c:pt idx="24">
                  <c:v>23.6</c:v>
                </c:pt>
                <c:pt idx="25">
                  <c:v>25.1</c:v>
                </c:pt>
                <c:pt idx="26">
                  <c:v>22.2</c:v>
                </c:pt>
                <c:pt idx="27">
                  <c:v>22.9</c:v>
                </c:pt>
                <c:pt idx="28">
                  <c:v>23.5</c:v>
                </c:pt>
                <c:pt idx="29">
                  <c:v>23</c:v>
                </c:pt>
                <c:pt idx="30">
                  <c:v>25.5</c:v>
                </c:pt>
                <c:pt idx="31">
                  <c:v>25.9</c:v>
                </c:pt>
                <c:pt idx="32">
                  <c:v>24.4</c:v>
                </c:pt>
                <c:pt idx="33">
                  <c:v>23.4</c:v>
                </c:pt>
                <c:pt idx="34">
                  <c:v>22.5</c:v>
                </c:pt>
                <c:pt idx="35">
                  <c:v>21.4</c:v>
                </c:pt>
                <c:pt idx="36">
                  <c:v>20.9</c:v>
                </c:pt>
                <c:pt idx="37">
                  <c:v>23.9</c:v>
                </c:pt>
                <c:pt idx="38">
                  <c:v>23.3</c:v>
                </c:pt>
                <c:pt idx="39">
                  <c:v>22.4</c:v>
                </c:pt>
                <c:pt idx="40">
                  <c:v>21.7</c:v>
                </c:pt>
              </c:numCache>
            </c:numRef>
          </c:val>
          <c:smooth val="0"/>
          <c:extLst>
            <c:ext xmlns:c16="http://schemas.microsoft.com/office/drawing/2014/chart" uri="{C3380CC4-5D6E-409C-BE32-E72D297353CC}">
              <c16:uniqueId val="{00000001-996F-4F6B-99CA-286E0CD73FB9}"/>
            </c:ext>
          </c:extLst>
        </c:ser>
        <c:ser>
          <c:idx val="2"/>
          <c:order val="2"/>
          <c:tx>
            <c:strRef>
              <c:f>'Figure 2'!$D$5</c:f>
              <c:strCache>
                <c:ptCount val="1"/>
                <c:pt idx="0">
                  <c:v>Ages 25-29</c:v>
                </c:pt>
              </c:strCache>
            </c:strRef>
          </c:tx>
          <c:spPr>
            <a:ln w="28575" cap="rnd">
              <a:solidFill>
                <a:schemeClr val="accent3"/>
              </a:solidFill>
              <a:round/>
            </a:ln>
            <a:effectLst/>
          </c:spPr>
          <c:marker>
            <c:symbol val="none"/>
          </c:marker>
          <c:dLbls>
            <c:dLbl>
              <c:idx val="27"/>
              <c:layout>
                <c:manualLayout>
                  <c:x val="6.3852296690885116E-2"/>
                  <c:y val="-6.9098133566637505E-3"/>
                </c:manualLayout>
              </c:layout>
              <c:tx>
                <c:rich>
                  <a:bodyPr/>
                  <a:lstStyle/>
                  <a:p>
                    <a:r>
                      <a:rPr lang="en-US"/>
                      <a:t>Ages 25-29</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996F-4F6B-99CA-286E0CD73FB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2'!$A$6:$A$46</c:f>
              <c:numCache>
                <c:formatCode>0_);\(0\)</c:formatCode>
                <c:ptCount val="41"/>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pt idx="39">
                  <c:v>2022</c:v>
                </c:pt>
                <c:pt idx="40">
                  <c:v>2023</c:v>
                </c:pt>
              </c:numCache>
            </c:numRef>
          </c:cat>
          <c:val>
            <c:numRef>
              <c:f>'Figure 2'!$D$6:$D$46</c:f>
              <c:numCache>
                <c:formatCode>0.0</c:formatCode>
                <c:ptCount val="41"/>
                <c:pt idx="0">
                  <c:v>18.399999999999999</c:v>
                </c:pt>
                <c:pt idx="1">
                  <c:v>19.3</c:v>
                </c:pt>
                <c:pt idx="2">
                  <c:v>19.5</c:v>
                </c:pt>
                <c:pt idx="3">
                  <c:v>19.100000000000001</c:v>
                </c:pt>
                <c:pt idx="4">
                  <c:v>23.7</c:v>
                </c:pt>
                <c:pt idx="5">
                  <c:v>23.3</c:v>
                </c:pt>
                <c:pt idx="6">
                  <c:v>18.399999999999999</c:v>
                </c:pt>
                <c:pt idx="7">
                  <c:v>18.7</c:v>
                </c:pt>
                <c:pt idx="8">
                  <c:v>18</c:v>
                </c:pt>
                <c:pt idx="9">
                  <c:v>18.600000000000001</c:v>
                </c:pt>
                <c:pt idx="10">
                  <c:v>20.100000000000001</c:v>
                </c:pt>
                <c:pt idx="11">
                  <c:v>19.100000000000001</c:v>
                </c:pt>
                <c:pt idx="12">
                  <c:v>18.600000000000001</c:v>
                </c:pt>
                <c:pt idx="13">
                  <c:v>18.899999999999999</c:v>
                </c:pt>
                <c:pt idx="14">
                  <c:v>19.2</c:v>
                </c:pt>
                <c:pt idx="15">
                  <c:v>19</c:v>
                </c:pt>
                <c:pt idx="16">
                  <c:v>18.100000000000001</c:v>
                </c:pt>
                <c:pt idx="17">
                  <c:v>18.8</c:v>
                </c:pt>
                <c:pt idx="18">
                  <c:v>20</c:v>
                </c:pt>
                <c:pt idx="19">
                  <c:v>21.6</c:v>
                </c:pt>
                <c:pt idx="20">
                  <c:v>22.3</c:v>
                </c:pt>
                <c:pt idx="21">
                  <c:v>19.7</c:v>
                </c:pt>
                <c:pt idx="22">
                  <c:v>18.5</c:v>
                </c:pt>
                <c:pt idx="23">
                  <c:v>18.899999999999999</c:v>
                </c:pt>
                <c:pt idx="24">
                  <c:v>18.100000000000001</c:v>
                </c:pt>
                <c:pt idx="25">
                  <c:v>19</c:v>
                </c:pt>
                <c:pt idx="26">
                  <c:v>16.600000000000001</c:v>
                </c:pt>
                <c:pt idx="27">
                  <c:v>17.600000000000001</c:v>
                </c:pt>
                <c:pt idx="28">
                  <c:v>18</c:v>
                </c:pt>
                <c:pt idx="29">
                  <c:v>18.600000000000001</c:v>
                </c:pt>
                <c:pt idx="30">
                  <c:v>20.7</c:v>
                </c:pt>
                <c:pt idx="31">
                  <c:v>22.2</c:v>
                </c:pt>
                <c:pt idx="32">
                  <c:v>23.3</c:v>
                </c:pt>
                <c:pt idx="33">
                  <c:v>23.3</c:v>
                </c:pt>
                <c:pt idx="34">
                  <c:v>24.8</c:v>
                </c:pt>
                <c:pt idx="35">
                  <c:v>24.9</c:v>
                </c:pt>
                <c:pt idx="36">
                  <c:v>24.4</c:v>
                </c:pt>
                <c:pt idx="37">
                  <c:v>25.8</c:v>
                </c:pt>
                <c:pt idx="38">
                  <c:v>27</c:v>
                </c:pt>
                <c:pt idx="39">
                  <c:v>24.6</c:v>
                </c:pt>
                <c:pt idx="40">
                  <c:v>25.8</c:v>
                </c:pt>
              </c:numCache>
            </c:numRef>
          </c:val>
          <c:smooth val="0"/>
          <c:extLst>
            <c:ext xmlns:c16="http://schemas.microsoft.com/office/drawing/2014/chart" uri="{C3380CC4-5D6E-409C-BE32-E72D297353CC}">
              <c16:uniqueId val="{00000002-996F-4F6B-99CA-286E0CD73FB9}"/>
            </c:ext>
          </c:extLst>
        </c:ser>
        <c:ser>
          <c:idx val="3"/>
          <c:order val="3"/>
          <c:tx>
            <c:strRef>
              <c:f>'Figure 2'!$E$5</c:f>
              <c:strCache>
                <c:ptCount val="1"/>
                <c:pt idx="0">
                  <c:v>Ages 30+</c:v>
                </c:pt>
              </c:strCache>
            </c:strRef>
          </c:tx>
          <c:spPr>
            <a:ln w="28575" cap="rnd">
              <a:solidFill>
                <a:schemeClr val="accent4"/>
              </a:solidFill>
              <a:round/>
            </a:ln>
            <a:effectLst/>
          </c:spPr>
          <c:marker>
            <c:symbol val="none"/>
          </c:marker>
          <c:dLbls>
            <c:dLbl>
              <c:idx val="27"/>
              <c:layout>
                <c:manualLayout>
                  <c:x val="7.3573772197353879E-2"/>
                  <c:y val="5.2062964078343307E-2"/>
                </c:manualLayout>
              </c:layout>
              <c:tx>
                <c:rich>
                  <a:bodyPr/>
                  <a:lstStyle/>
                  <a:p>
                    <a:r>
                      <a:rPr lang="en-US" b="0"/>
                      <a:t>Ages 30+</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996F-4F6B-99CA-286E0CD73FB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2'!$A$6:$A$46</c:f>
              <c:numCache>
                <c:formatCode>0_);\(0\)</c:formatCode>
                <c:ptCount val="41"/>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pt idx="39">
                  <c:v>2022</c:v>
                </c:pt>
                <c:pt idx="40">
                  <c:v>2023</c:v>
                </c:pt>
              </c:numCache>
            </c:numRef>
          </c:cat>
          <c:val>
            <c:numRef>
              <c:f>'Figure 2'!$E$6:$E$46</c:f>
              <c:numCache>
                <c:formatCode>0.0</c:formatCode>
                <c:ptCount val="41"/>
                <c:pt idx="0">
                  <c:v>5.9</c:v>
                </c:pt>
                <c:pt idx="1">
                  <c:v>6.3</c:v>
                </c:pt>
                <c:pt idx="2">
                  <c:v>6.6</c:v>
                </c:pt>
                <c:pt idx="3">
                  <c:v>6.5</c:v>
                </c:pt>
                <c:pt idx="4">
                  <c:v>7.8</c:v>
                </c:pt>
                <c:pt idx="5">
                  <c:v>7.5</c:v>
                </c:pt>
                <c:pt idx="6">
                  <c:v>6.4</c:v>
                </c:pt>
                <c:pt idx="7">
                  <c:v>6.3</c:v>
                </c:pt>
                <c:pt idx="8">
                  <c:v>6</c:v>
                </c:pt>
                <c:pt idx="9">
                  <c:v>6.1</c:v>
                </c:pt>
                <c:pt idx="10">
                  <c:v>6.5</c:v>
                </c:pt>
                <c:pt idx="11">
                  <c:v>6</c:v>
                </c:pt>
                <c:pt idx="12">
                  <c:v>5.9</c:v>
                </c:pt>
                <c:pt idx="13">
                  <c:v>5.7</c:v>
                </c:pt>
                <c:pt idx="14">
                  <c:v>5.8</c:v>
                </c:pt>
                <c:pt idx="15">
                  <c:v>5.6</c:v>
                </c:pt>
                <c:pt idx="16">
                  <c:v>5.5</c:v>
                </c:pt>
                <c:pt idx="17">
                  <c:v>5.6</c:v>
                </c:pt>
                <c:pt idx="18">
                  <c:v>5.9</c:v>
                </c:pt>
                <c:pt idx="19">
                  <c:v>6.5</c:v>
                </c:pt>
                <c:pt idx="20">
                  <c:v>6.7</c:v>
                </c:pt>
                <c:pt idx="21">
                  <c:v>6.3</c:v>
                </c:pt>
                <c:pt idx="22">
                  <c:v>6</c:v>
                </c:pt>
                <c:pt idx="23">
                  <c:v>6.4</c:v>
                </c:pt>
                <c:pt idx="24">
                  <c:v>6.2</c:v>
                </c:pt>
                <c:pt idx="25">
                  <c:v>6.6</c:v>
                </c:pt>
                <c:pt idx="26">
                  <c:v>5.8</c:v>
                </c:pt>
                <c:pt idx="27">
                  <c:v>6.5</c:v>
                </c:pt>
                <c:pt idx="28">
                  <c:v>6.3</c:v>
                </c:pt>
                <c:pt idx="29">
                  <c:v>6.7</c:v>
                </c:pt>
                <c:pt idx="30">
                  <c:v>7.8</c:v>
                </c:pt>
                <c:pt idx="31">
                  <c:v>8.1999999999999993</c:v>
                </c:pt>
                <c:pt idx="32">
                  <c:v>8.4</c:v>
                </c:pt>
                <c:pt idx="33">
                  <c:v>8.1999999999999993</c:v>
                </c:pt>
                <c:pt idx="34">
                  <c:v>8.6</c:v>
                </c:pt>
                <c:pt idx="35">
                  <c:v>8.6</c:v>
                </c:pt>
                <c:pt idx="36">
                  <c:v>9.1999999999999993</c:v>
                </c:pt>
                <c:pt idx="37">
                  <c:v>9.9</c:v>
                </c:pt>
                <c:pt idx="38">
                  <c:v>10.4</c:v>
                </c:pt>
                <c:pt idx="39">
                  <c:v>10.4</c:v>
                </c:pt>
                <c:pt idx="40">
                  <c:v>11.3</c:v>
                </c:pt>
              </c:numCache>
            </c:numRef>
          </c:val>
          <c:smooth val="0"/>
          <c:extLst>
            <c:ext xmlns:c16="http://schemas.microsoft.com/office/drawing/2014/chart" uri="{C3380CC4-5D6E-409C-BE32-E72D297353CC}">
              <c16:uniqueId val="{00000003-996F-4F6B-99CA-286E0CD73FB9}"/>
            </c:ext>
          </c:extLst>
        </c:ser>
        <c:dLbls>
          <c:showLegendKey val="0"/>
          <c:showVal val="0"/>
          <c:showCatName val="0"/>
          <c:showSerName val="0"/>
          <c:showPercent val="0"/>
          <c:showBubbleSize val="0"/>
        </c:dLbls>
        <c:smooth val="0"/>
        <c:axId val="999885392"/>
        <c:axId val="999886048"/>
      </c:lineChart>
      <c:catAx>
        <c:axId val="999885392"/>
        <c:scaling>
          <c:orientation val="minMax"/>
        </c:scaling>
        <c:delete val="0"/>
        <c:axPos val="b"/>
        <c:numFmt formatCode="0_);\(0\)"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9886048"/>
        <c:crosses val="autoZero"/>
        <c:auto val="1"/>
        <c:lblAlgn val="ctr"/>
        <c:lblOffset val="100"/>
        <c:tickLblSkip val="3"/>
        <c:tickMarkSkip val="1"/>
        <c:noMultiLvlLbl val="0"/>
      </c:catAx>
      <c:valAx>
        <c:axId val="9998860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Abortion</a:t>
                </a:r>
                <a:r>
                  <a:rPr lang="en-US" baseline="0"/>
                  <a:t> Rate</a:t>
                </a:r>
                <a:endParaRPr lang="en-US"/>
              </a:p>
            </c:rich>
          </c:tx>
          <c:layout>
            <c:manualLayout>
              <c:xMode val="edge"/>
              <c:yMode val="edge"/>
              <c:x val="1.3650726699928079E-2"/>
              <c:y val="0.3798714375304856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in"/>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98853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baseline="0"/>
              <a:t>Number of Abortions by Age, Race or Hispanic Ancestry, 2023</a:t>
            </a:r>
            <a:endParaRPr lang="en-US" sz="12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888782609124393"/>
          <c:y val="0.18346788230418565"/>
          <c:w val="0.79631533534826615"/>
          <c:h val="0.71503920430998757"/>
        </c:manualLayout>
      </c:layout>
      <c:barChart>
        <c:barDir val="col"/>
        <c:grouping val="clustered"/>
        <c:varyColors val="0"/>
        <c:ser>
          <c:idx val="0"/>
          <c:order val="0"/>
          <c:tx>
            <c:strRef>
              <c:f>'Figure 3'!$B$5</c:f>
              <c:strCache>
                <c:ptCount val="1"/>
                <c:pt idx="0">
                  <c:v>White</c:v>
                </c:pt>
              </c:strCache>
            </c:strRef>
          </c:tx>
          <c:spPr>
            <a:solidFill>
              <a:srgbClr val="EA7F54"/>
            </a:solidFill>
            <a:ln>
              <a:noFill/>
            </a:ln>
            <a:effectLst/>
          </c:spPr>
          <c:invertIfNegative val="0"/>
          <c:cat>
            <c:strRef>
              <c:f>'Figure 3'!$A$6:$A$11</c:f>
              <c:strCache>
                <c:ptCount val="6"/>
                <c:pt idx="0">
                  <c:v>&lt;20</c:v>
                </c:pt>
                <c:pt idx="1">
                  <c:v>20-24</c:v>
                </c:pt>
                <c:pt idx="2">
                  <c:v>25-29</c:v>
                </c:pt>
                <c:pt idx="3">
                  <c:v>30-34</c:v>
                </c:pt>
                <c:pt idx="4">
                  <c:v>35-39</c:v>
                </c:pt>
                <c:pt idx="5">
                  <c:v>40+</c:v>
                </c:pt>
              </c:strCache>
            </c:strRef>
          </c:cat>
          <c:val>
            <c:numRef>
              <c:f>'Figure 3'!$B$6:$B$11</c:f>
              <c:numCache>
                <c:formatCode>#,##0_);\(#,##0\)</c:formatCode>
                <c:ptCount val="6"/>
                <c:pt idx="0">
                  <c:v>858</c:v>
                </c:pt>
                <c:pt idx="1">
                  <c:v>2754</c:v>
                </c:pt>
                <c:pt idx="2">
                  <c:v>2714</c:v>
                </c:pt>
                <c:pt idx="3">
                  <c:v>2004</c:v>
                </c:pt>
                <c:pt idx="4">
                  <c:v>1181</c:v>
                </c:pt>
                <c:pt idx="5">
                  <c:v>420</c:v>
                </c:pt>
              </c:numCache>
            </c:numRef>
          </c:val>
          <c:extLst>
            <c:ext xmlns:c16="http://schemas.microsoft.com/office/drawing/2014/chart" uri="{C3380CC4-5D6E-409C-BE32-E72D297353CC}">
              <c16:uniqueId val="{00000000-D177-4CF9-918C-E1C896313ED7}"/>
            </c:ext>
          </c:extLst>
        </c:ser>
        <c:ser>
          <c:idx val="1"/>
          <c:order val="1"/>
          <c:tx>
            <c:strRef>
              <c:f>'Figure 3'!$C$5</c:f>
              <c:strCache>
                <c:ptCount val="1"/>
                <c:pt idx="0">
                  <c:v>Black</c:v>
                </c:pt>
              </c:strCache>
            </c:strRef>
          </c:tx>
          <c:spPr>
            <a:solidFill>
              <a:schemeClr val="bg1">
                <a:lumMod val="75000"/>
              </a:schemeClr>
            </a:solidFill>
            <a:ln>
              <a:noFill/>
            </a:ln>
            <a:effectLst/>
          </c:spPr>
          <c:invertIfNegative val="0"/>
          <c:cat>
            <c:strRef>
              <c:f>'Figure 3'!$A$6:$A$11</c:f>
              <c:strCache>
                <c:ptCount val="6"/>
                <c:pt idx="0">
                  <c:v>&lt;20</c:v>
                </c:pt>
                <c:pt idx="1">
                  <c:v>20-24</c:v>
                </c:pt>
                <c:pt idx="2">
                  <c:v>25-29</c:v>
                </c:pt>
                <c:pt idx="3">
                  <c:v>30-34</c:v>
                </c:pt>
                <c:pt idx="4">
                  <c:v>35-39</c:v>
                </c:pt>
                <c:pt idx="5">
                  <c:v>40+</c:v>
                </c:pt>
              </c:strCache>
            </c:strRef>
          </c:cat>
          <c:val>
            <c:numRef>
              <c:f>'Figure 3'!$C$6:$C$11</c:f>
              <c:numCache>
                <c:formatCode>#,##0_);\(#,##0\)</c:formatCode>
                <c:ptCount val="6"/>
                <c:pt idx="0">
                  <c:v>1109</c:v>
                </c:pt>
                <c:pt idx="1">
                  <c:v>3769</c:v>
                </c:pt>
                <c:pt idx="2">
                  <c:v>4519</c:v>
                </c:pt>
                <c:pt idx="3">
                  <c:v>3939</c:v>
                </c:pt>
                <c:pt idx="4">
                  <c:v>1448</c:v>
                </c:pt>
                <c:pt idx="5">
                  <c:v>342</c:v>
                </c:pt>
              </c:numCache>
            </c:numRef>
          </c:val>
          <c:extLst>
            <c:ext xmlns:c16="http://schemas.microsoft.com/office/drawing/2014/chart" uri="{C3380CC4-5D6E-409C-BE32-E72D297353CC}">
              <c16:uniqueId val="{00000001-D177-4CF9-918C-E1C896313ED7}"/>
            </c:ext>
          </c:extLst>
        </c:ser>
        <c:ser>
          <c:idx val="2"/>
          <c:order val="2"/>
          <c:tx>
            <c:strRef>
              <c:f>'Figure 3'!$D$5</c:f>
              <c:strCache>
                <c:ptCount val="1"/>
                <c:pt idx="0">
                  <c:v>Hispanic Ancestry</c:v>
                </c:pt>
              </c:strCache>
            </c:strRef>
          </c:tx>
          <c:spPr>
            <a:solidFill>
              <a:schemeClr val="accent2"/>
            </a:solidFill>
            <a:ln>
              <a:noFill/>
            </a:ln>
            <a:effectLst/>
          </c:spPr>
          <c:invertIfNegative val="0"/>
          <c:cat>
            <c:strRef>
              <c:f>'Figure 3'!$A$6:$A$11</c:f>
              <c:strCache>
                <c:ptCount val="6"/>
                <c:pt idx="0">
                  <c:v>&lt;20</c:v>
                </c:pt>
                <c:pt idx="1">
                  <c:v>20-24</c:v>
                </c:pt>
                <c:pt idx="2">
                  <c:v>25-29</c:v>
                </c:pt>
                <c:pt idx="3">
                  <c:v>30-34</c:v>
                </c:pt>
                <c:pt idx="4">
                  <c:v>35-39</c:v>
                </c:pt>
                <c:pt idx="5">
                  <c:v>40+</c:v>
                </c:pt>
              </c:strCache>
            </c:strRef>
          </c:cat>
          <c:val>
            <c:numRef>
              <c:f>'Figure 3'!$D$6:$D$11</c:f>
              <c:numCache>
                <c:formatCode>#,##0_);\(#,##0\)</c:formatCode>
                <c:ptCount val="6"/>
                <c:pt idx="0">
                  <c:v>178</c:v>
                </c:pt>
                <c:pt idx="1">
                  <c:v>485</c:v>
                </c:pt>
                <c:pt idx="2">
                  <c:v>408</c:v>
                </c:pt>
                <c:pt idx="3">
                  <c:v>254</c:v>
                </c:pt>
                <c:pt idx="4">
                  <c:v>101</c:v>
                </c:pt>
                <c:pt idx="5">
                  <c:v>43</c:v>
                </c:pt>
              </c:numCache>
            </c:numRef>
          </c:val>
          <c:extLst>
            <c:ext xmlns:c16="http://schemas.microsoft.com/office/drawing/2014/chart" uri="{C3380CC4-5D6E-409C-BE32-E72D297353CC}">
              <c16:uniqueId val="{00000002-D177-4CF9-918C-E1C896313ED7}"/>
            </c:ext>
          </c:extLst>
        </c:ser>
        <c:dLbls>
          <c:showLegendKey val="0"/>
          <c:showVal val="0"/>
          <c:showCatName val="0"/>
          <c:showSerName val="0"/>
          <c:showPercent val="0"/>
          <c:showBubbleSize val="0"/>
        </c:dLbls>
        <c:gapWidth val="54"/>
        <c:overlap val="-1"/>
        <c:axId val="1047287576"/>
        <c:axId val="1047290200"/>
      </c:barChart>
      <c:catAx>
        <c:axId val="1047287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7290200"/>
        <c:crosses val="autoZero"/>
        <c:auto val="1"/>
        <c:lblAlgn val="ctr"/>
        <c:lblOffset val="100"/>
        <c:noMultiLvlLbl val="0"/>
      </c:catAx>
      <c:valAx>
        <c:axId val="1047290200"/>
        <c:scaling>
          <c:orientation val="minMax"/>
          <c:max val="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a:t>
                </a:r>
                <a:r>
                  <a:rPr lang="en-US" baseline="0"/>
                  <a:t> of Abortions</a:t>
                </a:r>
                <a:endParaRPr lang="en-US"/>
              </a:p>
            </c:rich>
          </c:tx>
          <c:layout>
            <c:manualLayout>
              <c:xMode val="edge"/>
              <c:yMode val="edge"/>
              <c:x val="1.2195898806324851E-2"/>
              <c:y val="0.3280507252382926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_);\(#,##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7287576"/>
        <c:crosses val="autoZero"/>
        <c:crossBetween val="between"/>
        <c:majorUnit val="500"/>
      </c:valAx>
      <c:spPr>
        <a:noFill/>
        <a:ln>
          <a:noFill/>
        </a:ln>
        <a:effectLst/>
      </c:spPr>
    </c:plotArea>
    <c:legend>
      <c:legendPos val="tr"/>
      <c:layout>
        <c:manualLayout>
          <c:xMode val="edge"/>
          <c:yMode val="edge"/>
          <c:x val="0.73409208223972"/>
          <c:y val="0.17171296296296298"/>
          <c:w val="0.20219624394164251"/>
          <c:h val="0.2131593866556154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6</xdr:col>
      <xdr:colOff>742949</xdr:colOff>
      <xdr:row>4</xdr:row>
      <xdr:rowOff>133350</xdr:rowOff>
    </xdr:from>
    <xdr:to>
      <xdr:col>12</xdr:col>
      <xdr:colOff>288924</xdr:colOff>
      <xdr:row>23</xdr:row>
      <xdr:rowOff>190499</xdr:rowOff>
    </xdr:to>
    <xdr:grpSp>
      <xdr:nvGrpSpPr>
        <xdr:cNvPr id="4" name="Group 3">
          <a:extLst>
            <a:ext uri="{FF2B5EF4-FFF2-40B4-BE49-F238E27FC236}">
              <a16:creationId xmlns:a16="http://schemas.microsoft.com/office/drawing/2014/main" id="{107B0CD4-127D-443B-B97D-79BE452394E3}"/>
            </a:ext>
          </a:extLst>
        </xdr:cNvPr>
        <xdr:cNvGrpSpPr/>
      </xdr:nvGrpSpPr>
      <xdr:grpSpPr>
        <a:xfrm>
          <a:off x="5314949" y="1524000"/>
          <a:ext cx="5327650" cy="3676649"/>
          <a:chOff x="8562974" y="1457325"/>
          <a:chExt cx="5613400" cy="3857625"/>
        </a:xfrm>
      </xdr:grpSpPr>
      <xdr:graphicFrame macro="">
        <xdr:nvGraphicFramePr>
          <xdr:cNvPr id="2" name="Chart 1">
            <a:extLst>
              <a:ext uri="{FF2B5EF4-FFF2-40B4-BE49-F238E27FC236}">
                <a16:creationId xmlns:a16="http://schemas.microsoft.com/office/drawing/2014/main" id="{759862EB-2BCC-4001-B9D0-8A3AD971E6D5}"/>
              </a:ext>
            </a:extLst>
          </xdr:cNvPr>
          <xdr:cNvGraphicFramePr/>
        </xdr:nvGraphicFramePr>
        <xdr:xfrm>
          <a:off x="8562974" y="1457325"/>
          <a:ext cx="5613400" cy="350202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2">
            <a:extLst>
              <a:ext uri="{FF2B5EF4-FFF2-40B4-BE49-F238E27FC236}">
                <a16:creationId xmlns:a16="http://schemas.microsoft.com/office/drawing/2014/main" id="{025C4C2D-9FF1-439B-80FD-8886C42D0C06}"/>
              </a:ext>
            </a:extLst>
          </xdr:cNvPr>
          <xdr:cNvSpPr txBox="1"/>
        </xdr:nvSpPr>
        <xdr:spPr>
          <a:xfrm>
            <a:off x="8991600" y="5048250"/>
            <a:ext cx="434340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Figure 1: Michigan</a:t>
            </a:r>
            <a:r>
              <a:rPr lang="en-US" sz="1100" baseline="0"/>
              <a:t> Occurrence Abortion Rates, Per 1,000 Women</a:t>
            </a:r>
            <a:endParaRPr 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125729</xdr:colOff>
      <xdr:row>8</xdr:row>
      <xdr:rowOff>160020</xdr:rowOff>
    </xdr:from>
    <xdr:to>
      <xdr:col>13</xdr:col>
      <xdr:colOff>313055</xdr:colOff>
      <xdr:row>28</xdr:row>
      <xdr:rowOff>84728</xdr:rowOff>
    </xdr:to>
    <xdr:grpSp>
      <xdr:nvGrpSpPr>
        <xdr:cNvPr id="6" name="Group 5">
          <a:extLst>
            <a:ext uri="{FF2B5EF4-FFF2-40B4-BE49-F238E27FC236}">
              <a16:creationId xmlns:a16="http://schemas.microsoft.com/office/drawing/2014/main" id="{24E4B9B5-3182-4499-AEFF-48283409FF8B}"/>
            </a:ext>
          </a:extLst>
        </xdr:cNvPr>
        <xdr:cNvGrpSpPr/>
      </xdr:nvGrpSpPr>
      <xdr:grpSpPr>
        <a:xfrm>
          <a:off x="3783329" y="1455420"/>
          <a:ext cx="4921251" cy="3163208"/>
          <a:chOff x="3944626" y="403959"/>
          <a:chExt cx="5064126" cy="3097070"/>
        </a:xfrm>
      </xdr:grpSpPr>
      <xdr:graphicFrame macro="">
        <xdr:nvGraphicFramePr>
          <xdr:cNvPr id="2" name="Chart 1">
            <a:extLst>
              <a:ext uri="{FF2B5EF4-FFF2-40B4-BE49-F238E27FC236}">
                <a16:creationId xmlns:a16="http://schemas.microsoft.com/office/drawing/2014/main" id="{890072A1-280B-4886-A0F9-FA64D9A6FF06}"/>
              </a:ext>
            </a:extLst>
          </xdr:cNvPr>
          <xdr:cNvGraphicFramePr/>
        </xdr:nvGraphicFramePr>
        <xdr:xfrm>
          <a:off x="3944626" y="403959"/>
          <a:ext cx="5064126" cy="2802394"/>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5" name="TextBox 4">
            <a:extLst>
              <a:ext uri="{FF2B5EF4-FFF2-40B4-BE49-F238E27FC236}">
                <a16:creationId xmlns:a16="http://schemas.microsoft.com/office/drawing/2014/main" id="{603DDC20-AC70-4E03-8350-1A4418491562}"/>
              </a:ext>
            </a:extLst>
          </xdr:cNvPr>
          <xdr:cNvSpPr txBox="1"/>
        </xdr:nvSpPr>
        <xdr:spPr>
          <a:xfrm>
            <a:off x="4337050" y="3238500"/>
            <a:ext cx="4340943" cy="262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Figure 2: Age-specific</a:t>
            </a:r>
            <a:r>
              <a:rPr lang="en-US" sz="1100" baseline="0"/>
              <a:t> Abortion Rates, Per 1,000 Women </a:t>
            </a:r>
            <a:endParaRPr 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410209</xdr:colOff>
      <xdr:row>0</xdr:row>
      <xdr:rowOff>150495</xdr:rowOff>
    </xdr:from>
    <xdr:to>
      <xdr:col>15</xdr:col>
      <xdr:colOff>603884</xdr:colOff>
      <xdr:row>17</xdr:row>
      <xdr:rowOff>152400</xdr:rowOff>
    </xdr:to>
    <xdr:grpSp>
      <xdr:nvGrpSpPr>
        <xdr:cNvPr id="2" name="Group 1">
          <a:extLst>
            <a:ext uri="{FF2B5EF4-FFF2-40B4-BE49-F238E27FC236}">
              <a16:creationId xmlns:a16="http://schemas.microsoft.com/office/drawing/2014/main" id="{DBD3B808-4788-4E66-9FF5-4D12E4DBEDB9}"/>
            </a:ext>
          </a:extLst>
        </xdr:cNvPr>
        <xdr:cNvGrpSpPr/>
      </xdr:nvGrpSpPr>
      <xdr:grpSpPr>
        <a:xfrm>
          <a:off x="4677409" y="150495"/>
          <a:ext cx="5070475" cy="3507105"/>
          <a:chOff x="3673474" y="114300"/>
          <a:chExt cx="5070475" cy="3354979"/>
        </a:xfrm>
      </xdr:grpSpPr>
      <xdr:graphicFrame macro="">
        <xdr:nvGraphicFramePr>
          <xdr:cNvPr id="5" name="Chart 4">
            <a:extLst>
              <a:ext uri="{FF2B5EF4-FFF2-40B4-BE49-F238E27FC236}">
                <a16:creationId xmlns:a16="http://schemas.microsoft.com/office/drawing/2014/main" id="{7BDC01A1-2EBC-46B3-8D1D-6B0B62B03A1E}"/>
              </a:ext>
            </a:extLst>
          </xdr:cNvPr>
          <xdr:cNvGraphicFramePr/>
        </xdr:nvGraphicFramePr>
        <xdr:xfrm>
          <a:off x="3673474" y="114300"/>
          <a:ext cx="5070475" cy="301625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7" name="TextBox 6">
            <a:extLst>
              <a:ext uri="{FF2B5EF4-FFF2-40B4-BE49-F238E27FC236}">
                <a16:creationId xmlns:a16="http://schemas.microsoft.com/office/drawing/2014/main" id="{F381A412-A4BF-4B1A-A9C4-A3481C4426D0}"/>
              </a:ext>
            </a:extLst>
          </xdr:cNvPr>
          <xdr:cNvSpPr txBox="1"/>
        </xdr:nvSpPr>
        <xdr:spPr>
          <a:xfrm>
            <a:off x="4108450" y="3206750"/>
            <a:ext cx="4340943" cy="262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Figure 3: Number</a:t>
            </a:r>
            <a:r>
              <a:rPr lang="en-US" sz="1100" baseline="0"/>
              <a:t> of Abortions by Race or Hispanic Ancestry of Women</a:t>
            </a:r>
            <a:endParaRPr lang="en-US" sz="1100"/>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61CBD-0D52-4BBC-9A9F-4D80215E2D44}">
  <dimension ref="A1:C44"/>
  <sheetViews>
    <sheetView tabSelected="1" workbookViewId="0">
      <selection activeCell="A42" sqref="A42"/>
    </sheetView>
  </sheetViews>
  <sheetFormatPr defaultRowHeight="12.75" x14ac:dyDescent="0.2"/>
  <cols>
    <col min="1" max="1" width="22.7109375" customWidth="1"/>
    <col min="2" max="2" width="14.140625" customWidth="1"/>
    <col min="3" max="3" width="67.5703125" customWidth="1"/>
  </cols>
  <sheetData>
    <row r="1" spans="1:3" s="689" customFormat="1" ht="15.75" x14ac:dyDescent="0.25">
      <c r="A1" s="688" t="s">
        <v>796</v>
      </c>
      <c r="B1" s="688" t="s">
        <v>797</v>
      </c>
      <c r="C1" s="688" t="s">
        <v>798</v>
      </c>
    </row>
    <row r="2" spans="1:3" x14ac:dyDescent="0.2">
      <c r="A2" s="690" t="s">
        <v>799</v>
      </c>
      <c r="B2" t="s">
        <v>800</v>
      </c>
      <c r="C2" t="s">
        <v>876</v>
      </c>
    </row>
    <row r="3" spans="1:3" x14ac:dyDescent="0.2">
      <c r="A3" s="690" t="s">
        <v>801</v>
      </c>
      <c r="B3" t="s">
        <v>802</v>
      </c>
      <c r="C3" t="s">
        <v>803</v>
      </c>
    </row>
    <row r="4" spans="1:3" x14ac:dyDescent="0.2">
      <c r="A4" s="690" t="s">
        <v>804</v>
      </c>
      <c r="B4" t="s">
        <v>805</v>
      </c>
      <c r="C4" t="s">
        <v>877</v>
      </c>
    </row>
    <row r="5" spans="1:3" x14ac:dyDescent="0.2">
      <c r="A5" s="690" t="s">
        <v>806</v>
      </c>
      <c r="B5" t="s">
        <v>807</v>
      </c>
      <c r="C5" t="s">
        <v>878</v>
      </c>
    </row>
    <row r="6" spans="1:3" x14ac:dyDescent="0.2">
      <c r="A6" s="690" t="s">
        <v>808</v>
      </c>
      <c r="B6" t="s">
        <v>809</v>
      </c>
      <c r="C6" t="s">
        <v>879</v>
      </c>
    </row>
    <row r="7" spans="1:3" x14ac:dyDescent="0.2">
      <c r="A7" s="690" t="s">
        <v>810</v>
      </c>
      <c r="B7" t="s">
        <v>811</v>
      </c>
      <c r="C7" t="s">
        <v>880</v>
      </c>
    </row>
    <row r="8" spans="1:3" x14ac:dyDescent="0.2">
      <c r="A8" s="690" t="s">
        <v>812</v>
      </c>
      <c r="B8" t="s">
        <v>813</v>
      </c>
      <c r="C8" t="s">
        <v>881</v>
      </c>
    </row>
    <row r="9" spans="1:3" x14ac:dyDescent="0.2">
      <c r="A9" s="690" t="s">
        <v>814</v>
      </c>
      <c r="B9" t="s">
        <v>875</v>
      </c>
      <c r="C9" t="s">
        <v>882</v>
      </c>
    </row>
    <row r="10" spans="1:3" x14ac:dyDescent="0.2">
      <c r="A10" s="690" t="s">
        <v>815</v>
      </c>
      <c r="B10" t="s">
        <v>816</v>
      </c>
      <c r="C10" t="s">
        <v>883</v>
      </c>
    </row>
    <row r="11" spans="1:3" x14ac:dyDescent="0.2">
      <c r="A11" s="690" t="s">
        <v>817</v>
      </c>
      <c r="B11" t="s">
        <v>818</v>
      </c>
      <c r="C11" t="s">
        <v>884</v>
      </c>
    </row>
    <row r="12" spans="1:3" x14ac:dyDescent="0.2">
      <c r="A12" s="690" t="s">
        <v>819</v>
      </c>
      <c r="B12" t="s">
        <v>820</v>
      </c>
      <c r="C12" t="s">
        <v>885</v>
      </c>
    </row>
    <row r="13" spans="1:3" x14ac:dyDescent="0.2">
      <c r="A13" s="690" t="s">
        <v>821</v>
      </c>
      <c r="B13" t="s">
        <v>822</v>
      </c>
      <c r="C13" t="s">
        <v>886</v>
      </c>
    </row>
    <row r="14" spans="1:3" x14ac:dyDescent="0.2">
      <c r="A14" s="690" t="s">
        <v>823</v>
      </c>
      <c r="B14" t="s">
        <v>824</v>
      </c>
      <c r="C14" t="s">
        <v>887</v>
      </c>
    </row>
    <row r="15" spans="1:3" x14ac:dyDescent="0.2">
      <c r="A15" s="690" t="s">
        <v>825</v>
      </c>
      <c r="B15" t="s">
        <v>826</v>
      </c>
      <c r="C15" t="s">
        <v>888</v>
      </c>
    </row>
    <row r="16" spans="1:3" x14ac:dyDescent="0.2">
      <c r="A16" s="690" t="s">
        <v>827</v>
      </c>
      <c r="B16" t="s">
        <v>307</v>
      </c>
      <c r="C16" t="s">
        <v>889</v>
      </c>
    </row>
    <row r="17" spans="1:3" x14ac:dyDescent="0.2">
      <c r="A17" s="690" t="s">
        <v>828</v>
      </c>
      <c r="B17" t="s">
        <v>829</v>
      </c>
      <c r="C17" t="s">
        <v>890</v>
      </c>
    </row>
    <row r="18" spans="1:3" x14ac:dyDescent="0.2">
      <c r="A18" s="690" t="s">
        <v>830</v>
      </c>
      <c r="B18" t="s">
        <v>831</v>
      </c>
      <c r="C18" t="s">
        <v>891</v>
      </c>
    </row>
    <row r="19" spans="1:3" x14ac:dyDescent="0.2">
      <c r="A19" s="690" t="s">
        <v>832</v>
      </c>
      <c r="B19" t="s">
        <v>414</v>
      </c>
      <c r="C19" t="s">
        <v>892</v>
      </c>
    </row>
    <row r="20" spans="1:3" x14ac:dyDescent="0.2">
      <c r="A20" s="690" t="s">
        <v>833</v>
      </c>
      <c r="B20" t="s">
        <v>834</v>
      </c>
      <c r="C20" t="s">
        <v>893</v>
      </c>
    </row>
    <row r="21" spans="1:3" x14ac:dyDescent="0.2">
      <c r="A21" s="690" t="s">
        <v>835</v>
      </c>
      <c r="B21" t="s">
        <v>836</v>
      </c>
      <c r="C21" t="s">
        <v>894</v>
      </c>
    </row>
    <row r="22" spans="1:3" x14ac:dyDescent="0.2">
      <c r="A22" s="690" t="s">
        <v>837</v>
      </c>
      <c r="B22" t="s">
        <v>369</v>
      </c>
      <c r="C22" t="s">
        <v>895</v>
      </c>
    </row>
    <row r="23" spans="1:3" x14ac:dyDescent="0.2">
      <c r="A23" s="690" t="s">
        <v>838</v>
      </c>
      <c r="B23" t="s">
        <v>398</v>
      </c>
      <c r="C23" t="s">
        <v>896</v>
      </c>
    </row>
    <row r="24" spans="1:3" x14ac:dyDescent="0.2">
      <c r="A24" s="690" t="s">
        <v>839</v>
      </c>
      <c r="B24" t="s">
        <v>409</v>
      </c>
      <c r="C24" t="s">
        <v>897</v>
      </c>
    </row>
    <row r="25" spans="1:3" x14ac:dyDescent="0.2">
      <c r="A25" s="690" t="s">
        <v>840</v>
      </c>
      <c r="B25" t="s">
        <v>841</v>
      </c>
      <c r="C25" t="s">
        <v>898</v>
      </c>
    </row>
    <row r="26" spans="1:3" x14ac:dyDescent="0.2">
      <c r="A26" s="690" t="s">
        <v>842</v>
      </c>
      <c r="B26" t="s">
        <v>843</v>
      </c>
      <c r="C26" t="s">
        <v>899</v>
      </c>
    </row>
    <row r="27" spans="1:3" x14ac:dyDescent="0.2">
      <c r="A27" s="690" t="s">
        <v>844</v>
      </c>
      <c r="B27" t="s">
        <v>330</v>
      </c>
      <c r="C27" t="s">
        <v>900</v>
      </c>
    </row>
    <row r="28" spans="1:3" x14ac:dyDescent="0.2">
      <c r="A28" s="690" t="s">
        <v>845</v>
      </c>
      <c r="B28" t="s">
        <v>846</v>
      </c>
      <c r="C28" t="s">
        <v>901</v>
      </c>
    </row>
    <row r="29" spans="1:3" x14ac:dyDescent="0.2">
      <c r="A29" s="690" t="s">
        <v>847</v>
      </c>
      <c r="B29" t="s">
        <v>848</v>
      </c>
      <c r="C29" t="s">
        <v>902</v>
      </c>
    </row>
    <row r="30" spans="1:3" x14ac:dyDescent="0.2">
      <c r="A30" s="690" t="s">
        <v>849</v>
      </c>
      <c r="B30" t="s">
        <v>850</v>
      </c>
      <c r="C30" t="s">
        <v>903</v>
      </c>
    </row>
    <row r="31" spans="1:3" x14ac:dyDescent="0.2">
      <c r="A31" s="690" t="s">
        <v>851</v>
      </c>
      <c r="B31" t="s">
        <v>439</v>
      </c>
      <c r="C31" t="s">
        <v>904</v>
      </c>
    </row>
    <row r="32" spans="1:3" x14ac:dyDescent="0.2">
      <c r="A32" s="690" t="s">
        <v>852</v>
      </c>
      <c r="B32" t="s">
        <v>853</v>
      </c>
      <c r="C32" t="s">
        <v>905</v>
      </c>
    </row>
    <row r="33" spans="1:3" x14ac:dyDescent="0.2">
      <c r="A33" s="690" t="s">
        <v>854</v>
      </c>
      <c r="B33" t="s">
        <v>855</v>
      </c>
      <c r="C33" t="s">
        <v>906</v>
      </c>
    </row>
    <row r="34" spans="1:3" x14ac:dyDescent="0.2">
      <c r="A34" s="690" t="s">
        <v>856</v>
      </c>
      <c r="B34" t="s">
        <v>857</v>
      </c>
      <c r="C34" t="s">
        <v>907</v>
      </c>
    </row>
    <row r="35" spans="1:3" x14ac:dyDescent="0.2">
      <c r="A35" s="690" t="s">
        <v>858</v>
      </c>
      <c r="B35" t="s">
        <v>859</v>
      </c>
      <c r="C35" t="s">
        <v>908</v>
      </c>
    </row>
    <row r="36" spans="1:3" x14ac:dyDescent="0.2">
      <c r="A36" s="690" t="s">
        <v>860</v>
      </c>
      <c r="B36" t="s">
        <v>861</v>
      </c>
      <c r="C36" t="s">
        <v>909</v>
      </c>
    </row>
    <row r="37" spans="1:3" x14ac:dyDescent="0.2">
      <c r="A37" s="690" t="s">
        <v>862</v>
      </c>
      <c r="B37" t="s">
        <v>863</v>
      </c>
      <c r="C37" t="s">
        <v>910</v>
      </c>
    </row>
    <row r="38" spans="1:3" x14ac:dyDescent="0.2">
      <c r="A38" s="690" t="s">
        <v>864</v>
      </c>
      <c r="B38" t="s">
        <v>865</v>
      </c>
      <c r="C38" t="s">
        <v>911</v>
      </c>
    </row>
    <row r="39" spans="1:3" x14ac:dyDescent="0.2">
      <c r="A39" s="690" t="s">
        <v>866</v>
      </c>
      <c r="B39" t="s">
        <v>867</v>
      </c>
      <c r="C39" t="s">
        <v>912</v>
      </c>
    </row>
    <row r="40" spans="1:3" x14ac:dyDescent="0.2">
      <c r="A40" s="690" t="s">
        <v>1028</v>
      </c>
      <c r="B40" s="626" t="s">
        <v>987</v>
      </c>
      <c r="C40" s="626" t="s">
        <v>988</v>
      </c>
    </row>
    <row r="41" spans="1:3" x14ac:dyDescent="0.2">
      <c r="A41" s="690" t="s">
        <v>1029</v>
      </c>
      <c r="B41" s="626" t="s">
        <v>989</v>
      </c>
      <c r="C41" s="626" t="s">
        <v>990</v>
      </c>
    </row>
    <row r="42" spans="1:3" x14ac:dyDescent="0.2">
      <c r="A42" s="690" t="s">
        <v>868</v>
      </c>
      <c r="B42" t="s">
        <v>869</v>
      </c>
      <c r="C42" t="s">
        <v>913</v>
      </c>
    </row>
    <row r="43" spans="1:3" x14ac:dyDescent="0.2">
      <c r="A43" s="690" t="s">
        <v>870</v>
      </c>
      <c r="B43" t="s">
        <v>871</v>
      </c>
      <c r="C43" t="s">
        <v>914</v>
      </c>
    </row>
    <row r="44" spans="1:3" x14ac:dyDescent="0.2">
      <c r="A44" s="690" t="s">
        <v>872</v>
      </c>
      <c r="B44" t="s">
        <v>873</v>
      </c>
      <c r="C44" t="s">
        <v>915</v>
      </c>
    </row>
  </sheetData>
  <hyperlinks>
    <hyperlink ref="A2" location="Tab_1.asp!Print_Area" display="Tab_1.asp" xr:uid="{18F55FD4-3E20-484C-A26A-32F1A2CCBD91}"/>
    <hyperlink ref="A3" location="Tab_US.asp!Print_Area" display="Tab_US.asp" xr:uid="{60862D45-D259-47AB-B8AA-5E10136939A0}"/>
    <hyperlink ref="A4" location="AbortionRates.asp!A1" display="AbortionRates.asp" xr:uid="{60928B3B-50DD-46B4-A5A7-2DF21CC63C96}"/>
    <hyperlink ref="A5" location="AbortionNos.asp!A1" display="AbortionNos.asp" xr:uid="{43A2B299-62E3-49B5-9264-0CFADAC675D2}"/>
    <hyperlink ref="A6" location="Tab_A.asp!A1" display="Tab_A.asp" xr:uid="{ADB8344A-2F28-4873-884E-F4F216CBACEE}"/>
    <hyperlink ref="A7" location="Tab_C.asp!A1" display="Tab_C.asp" xr:uid="{B93DE6FB-4E1E-425C-9878-2FED36CB9353}"/>
    <hyperlink ref="A8" location="Tab_B.asp!A1" display="Tab_B.asp" xr:uid="{DCDBAA8B-36F6-470D-9341-1847716495E7}"/>
    <hyperlink ref="A9" location="AbortChar.asp!A1" display="AbortChar.asp" xr:uid="{B3FA3127-3A69-4A7D-B06A-59B6223F8C97}"/>
    <hyperlink ref="A10" location="Tab_D.asp!A1" display="Tab_D.asp" xr:uid="{5F928D35-5A60-4899-BA02-6C6D91F259FE}"/>
    <hyperlink ref="A11" location="AbortionRatesByAge.asp!A1" display="AbortionRatesByAge.asp" xr:uid="{9694F95D-06F9-44FD-BB7D-6D96A6FB21DB}"/>
    <hyperlink ref="A12" location="Tab_2A.asp!A1" display="Tab_2A.asp" xr:uid="{58BA4B72-5663-4379-B24E-658D069AAB0E}"/>
    <hyperlink ref="A13" location="Tab_3.asp!A1" display="Tab_3.asp" xr:uid="{AD039B38-8BB4-4633-A433-4047E57E2E91}"/>
    <hyperlink ref="A14" location="Tab_3A.asp!A1" display="Tab_3A.asp" xr:uid="{60E8AF4D-D6C4-46B1-AC22-0684A672694E}"/>
    <hyperlink ref="A15" location="Tab_5.asp!A1" display="Tab_5.asp" xr:uid="{05805819-1998-4337-8B7D-0B2E7B5F4424}"/>
    <hyperlink ref="A16" location="Tab_6.asp!A1" display="Tab_6.asp" xr:uid="{E822A833-DA43-4E2A-8C60-AD31310C6453}"/>
    <hyperlink ref="A17" location="Tab_7.asp!A1" display="Tab_7.asp" xr:uid="{685AC162-2ECC-4E1E-A96B-05E84EF503FB}"/>
    <hyperlink ref="A18" location="Tab_9.asp!A1" display="Tab_9.asp" xr:uid="{D8334E03-6E4D-4CEE-9843-551A020A9186}"/>
    <hyperlink ref="A19" location="PaymentSource.asp!A1" display="PaymentSource.asp" xr:uid="{C6730EB7-5386-42C2-AF0E-CB039C3A20CB}"/>
    <hyperlink ref="A20" location="AbortRace.asp!A1" display="AbortRace.asp" xr:uid="{43D433FA-EF02-4075-8327-046F4537215D}"/>
    <hyperlink ref="A21" location="MaritalRace.asp!A1" display="MaritalRace.asp" xr:uid="{7E61FAEA-C7EE-44A5-B70C-A229A27B0C6A}"/>
    <hyperlink ref="A22" location="PrevSponAbort.asp!A1" display="PrevSponAbort.asp" xr:uid="{E4CEF845-A259-4FED-BBDA-131FE7380320}"/>
    <hyperlink ref="A23" location="PaymentRace.asp!A1" display="PaymentRace.asp" xr:uid="{A0E3A439-3E89-4240-8E9F-DF3A3C4C7AF4}"/>
    <hyperlink ref="A24" location="AgeRace.asp!A1" display="AgeRace.asp" xr:uid="{9E524CE7-B675-4ED6-99AC-2F26598B236F}"/>
    <hyperlink ref="A25" location="Tab_4A.asp!A1" display="Tab_4A.asp" xr:uid="{36B8C7F3-E937-4AAB-AE03-14D98731FBED}"/>
    <hyperlink ref="A26" location="PrevAbortRace.asp!A1" display="PrevAbortRace.asp" xr:uid="{F4BA49E6-D011-4552-A8B6-CCB0F2812D28}"/>
    <hyperlink ref="A27" location="Tab_8.asp!A1" display="Tab_8.asp" xr:uid="{20D44304-7FDD-402C-BC01-FDC08B50AC02}"/>
    <hyperlink ref="A28" location="Tab_E.asp!A1" display="Tab_E.asp" xr:uid="{74A55CF4-0155-4AB9-94FE-7110063FC788}"/>
    <hyperlink ref="A29" location="Tab_15.asp!A1" display="Tab_15.asp" xr:uid="{3FFCA63C-D6AB-4E2D-AE70-C0921D1BFABE}"/>
    <hyperlink ref="A30" location="Tab_16.asp!A1" display="Tab_16.asp" xr:uid="{4AAE97A6-9E94-43AC-BFF9-25C521AC9D39}"/>
    <hyperlink ref="A31" location="AgeWeeks.asp!A1" display="AgeWeeks.asp" xr:uid="{A730D56A-B756-4C51-A763-37CCDAAA6634}"/>
    <hyperlink ref="A32" location="Tab_10.asp!A1" display="Tab_10.asp" xr:uid="{50DADB77-5EB0-46D5-A810-54B9BC631DB8}"/>
    <hyperlink ref="A33" location="Tab_11.asp!A1" display="Tab_11.asp" xr:uid="{D641B6E7-7B16-4026-A421-2CA53BF5867D}"/>
    <hyperlink ref="A34" location="Tab_12.asp!A1" display="Tab_12" xr:uid="{396B67AD-F54E-4477-BC7F-04AFA613A9B4}"/>
    <hyperlink ref="A35" location="PregConfirm.asp!A1" display="PregConfirm.asp" xr:uid="{17909E2F-E3A0-4539-8294-4208AF56C1F6}"/>
    <hyperlink ref="A36" location="Tab_13.asp!A1" display="Tab_13.asp" xr:uid="{F1C969E1-F952-4F76-AAB8-DDB62B8FBFC3}"/>
    <hyperlink ref="A37" location="Tab_23.asp!A1" display="Tab_23.asp" xr:uid="{1B7DABB3-7D6D-4626-9E39-E60E96DE6254}"/>
    <hyperlink ref="A38" location="SubCTotal!A1" display="SubCTotal" xr:uid="{331955FE-4FD2-4275-90DA-494E4D91893A}"/>
    <hyperlink ref="A39" location="SubCAbortChar.asp!A1" display="SubCAbortChar.asp" xr:uid="{F47EC48E-370A-4A18-BDD5-722E8CDCEDB4}"/>
    <hyperlink ref="A42" location="'Figure 1'!A1" display="Figure 1" xr:uid="{F68E9897-A57F-49F8-AA8F-491CD7961673}"/>
    <hyperlink ref="A43" location="'Figure 2'!A1" display="Figure 2" xr:uid="{0408E0EE-563B-40C3-B130-63C19559E822}"/>
    <hyperlink ref="A44" location="'Figure 3'!A1" display="Figure 3" xr:uid="{3361AFE2-1C06-4A68-B3E6-337A4724F081}"/>
    <hyperlink ref="A40" location="StateOfRes.asp!A1" display="StateOfRes.asp" xr:uid="{980FCB9B-0CDB-47AA-A002-EC02DFF75A60}"/>
    <hyperlink ref="A41" location="CountyOfFac.asp!A1" display="CountyOfFac.asp" xr:uid="{B88EA6BE-D0C1-4ABC-B13B-7740759D96D7}"/>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2:AD50"/>
  <sheetViews>
    <sheetView workbookViewId="0">
      <pane xSplit="1" ySplit="5" topLeftCell="B39" activePane="bottomRight" state="frozen"/>
      <selection pane="topRight" activeCell="B1" sqref="B1"/>
      <selection pane="bottomLeft" activeCell="A6" sqref="A6"/>
      <selection pane="bottomRight" activeCell="L2" sqref="L2:M2"/>
    </sheetView>
  </sheetViews>
  <sheetFormatPr defaultColWidth="9.140625" defaultRowHeight="15" x14ac:dyDescent="0.2"/>
  <cols>
    <col min="1" max="1" width="13.42578125" style="96" customWidth="1"/>
    <col min="2" max="9" width="9.140625" style="96"/>
    <col min="10" max="10" width="9.85546875" style="96" customWidth="1"/>
    <col min="11" max="11" width="9.140625" style="96"/>
    <col min="12" max="15" width="10.42578125" style="96" bestFit="1" customWidth="1"/>
    <col min="16" max="16" width="12.140625" style="96" bestFit="1" customWidth="1"/>
    <col min="17" max="16384" width="9.140625" style="96"/>
  </cols>
  <sheetData>
    <row r="2" spans="1:30" ht="54.6" customHeight="1" x14ac:dyDescent="0.2">
      <c r="B2" s="742" t="s">
        <v>926</v>
      </c>
      <c r="C2" s="780"/>
      <c r="D2" s="780"/>
      <c r="E2" s="780"/>
      <c r="F2" s="780"/>
      <c r="G2" s="780"/>
      <c r="H2" s="780"/>
      <c r="I2" s="780"/>
      <c r="J2" s="94"/>
      <c r="K2" s="92"/>
      <c r="L2" s="779" t="s">
        <v>874</v>
      </c>
      <c r="M2" s="779"/>
      <c r="N2" s="170"/>
      <c r="O2" s="170"/>
      <c r="P2" s="170"/>
      <c r="Q2" s="170"/>
      <c r="R2" s="170"/>
      <c r="S2" s="170"/>
      <c r="T2" s="170"/>
      <c r="U2" s="170"/>
      <c r="V2" s="170"/>
      <c r="X2" s="96">
        <v>75</v>
      </c>
      <c r="AA2" s="96" t="s">
        <v>207</v>
      </c>
      <c r="AB2" s="96" t="s">
        <v>208</v>
      </c>
      <c r="AD2" s="96" t="s">
        <v>209</v>
      </c>
    </row>
    <row r="3" spans="1:30" ht="15.75" x14ac:dyDescent="0.25">
      <c r="A3" s="783" t="s">
        <v>542</v>
      </c>
      <c r="B3" s="633" t="s">
        <v>309</v>
      </c>
      <c r="C3" s="474"/>
      <c r="D3" s="474"/>
      <c r="E3" s="474"/>
      <c r="F3" s="474"/>
      <c r="G3" s="474"/>
      <c r="H3" s="474"/>
      <c r="I3" s="474"/>
      <c r="J3" s="475"/>
    </row>
    <row r="4" spans="1:30" ht="15.75" x14ac:dyDescent="0.25">
      <c r="A4" s="784"/>
      <c r="B4" s="781" t="s">
        <v>568</v>
      </c>
      <c r="C4" s="461" t="s">
        <v>61</v>
      </c>
      <c r="D4" s="461"/>
      <c r="E4" s="787" t="s">
        <v>60</v>
      </c>
      <c r="F4" s="788"/>
      <c r="G4" s="787" t="s">
        <v>59</v>
      </c>
      <c r="H4" s="788"/>
      <c r="I4" s="461" t="s">
        <v>58</v>
      </c>
      <c r="J4" s="461"/>
    </row>
    <row r="5" spans="1:30" ht="15.75" x14ac:dyDescent="0.25">
      <c r="A5" s="785"/>
      <c r="B5" s="782"/>
      <c r="C5" s="462" t="s">
        <v>294</v>
      </c>
      <c r="D5" s="462" t="s">
        <v>295</v>
      </c>
      <c r="E5" s="462" t="s">
        <v>294</v>
      </c>
      <c r="F5" s="462" t="s">
        <v>295</v>
      </c>
      <c r="G5" s="462" t="s">
        <v>294</v>
      </c>
      <c r="H5" s="462" t="s">
        <v>295</v>
      </c>
      <c r="I5" s="462" t="s">
        <v>294</v>
      </c>
      <c r="J5" s="462" t="s">
        <v>295</v>
      </c>
    </row>
    <row r="6" spans="1:30" x14ac:dyDescent="0.2">
      <c r="A6" s="638">
        <v>1983</v>
      </c>
      <c r="B6" s="634">
        <v>38949</v>
      </c>
      <c r="C6" s="193">
        <v>12356</v>
      </c>
      <c r="D6" s="174">
        <v>31.7</v>
      </c>
      <c r="E6" s="176">
        <v>13396</v>
      </c>
      <c r="F6" s="174">
        <v>34.4</v>
      </c>
      <c r="G6" s="176">
        <v>7541</v>
      </c>
      <c r="H6" s="174">
        <v>19.399999999999999</v>
      </c>
      <c r="I6" s="176">
        <v>5557</v>
      </c>
      <c r="J6" s="174">
        <v>14.3</v>
      </c>
    </row>
    <row r="7" spans="1:30" x14ac:dyDescent="0.2">
      <c r="A7" s="638">
        <v>1984</v>
      </c>
      <c r="B7" s="634">
        <v>40747</v>
      </c>
      <c r="C7" s="193">
        <v>12513</v>
      </c>
      <c r="D7" s="174">
        <v>30.7</v>
      </c>
      <c r="E7" s="176">
        <v>14056</v>
      </c>
      <c r="F7" s="174">
        <v>34.5</v>
      </c>
      <c r="G7" s="176">
        <v>7971</v>
      </c>
      <c r="H7" s="174">
        <v>19.600000000000001</v>
      </c>
      <c r="I7" s="176">
        <v>6096</v>
      </c>
      <c r="J7" s="174">
        <v>15</v>
      </c>
    </row>
    <row r="8" spans="1:30" x14ac:dyDescent="0.2">
      <c r="A8" s="638">
        <v>1985</v>
      </c>
      <c r="B8" s="634">
        <v>41400</v>
      </c>
      <c r="C8" s="193">
        <v>12666</v>
      </c>
      <c r="D8" s="174">
        <v>30.6</v>
      </c>
      <c r="E8" s="176">
        <v>14070</v>
      </c>
      <c r="F8" s="174">
        <v>34</v>
      </c>
      <c r="G8" s="176">
        <v>8049</v>
      </c>
      <c r="H8" s="174">
        <v>19.399999999999999</v>
      </c>
      <c r="I8" s="176">
        <v>6511</v>
      </c>
      <c r="J8" s="174">
        <v>15.7</v>
      </c>
    </row>
    <row r="9" spans="1:30" x14ac:dyDescent="0.2">
      <c r="A9" s="638">
        <v>1986</v>
      </c>
      <c r="B9" s="634">
        <v>40441</v>
      </c>
      <c r="C9" s="193">
        <v>12041</v>
      </c>
      <c r="D9" s="174">
        <v>29.8</v>
      </c>
      <c r="E9" s="176">
        <v>13703</v>
      </c>
      <c r="F9" s="174">
        <v>33.9</v>
      </c>
      <c r="G9" s="176">
        <v>7922</v>
      </c>
      <c r="H9" s="174">
        <v>19.600000000000001</v>
      </c>
      <c r="I9" s="176">
        <v>6702</v>
      </c>
      <c r="J9" s="174">
        <v>16.600000000000001</v>
      </c>
    </row>
    <row r="10" spans="1:30" x14ac:dyDescent="0.2">
      <c r="A10" s="638">
        <v>1987</v>
      </c>
      <c r="B10" s="634">
        <v>47814</v>
      </c>
      <c r="C10" s="193">
        <v>13624</v>
      </c>
      <c r="D10" s="174">
        <v>28.5</v>
      </c>
      <c r="E10" s="176">
        <v>16093</v>
      </c>
      <c r="F10" s="174">
        <v>33.700000000000003</v>
      </c>
      <c r="G10" s="176">
        <v>9756</v>
      </c>
      <c r="H10" s="174">
        <v>20.399999999999999</v>
      </c>
      <c r="I10" s="176">
        <v>8242</v>
      </c>
      <c r="J10" s="174">
        <v>17.2</v>
      </c>
    </row>
    <row r="11" spans="1:30" x14ac:dyDescent="0.2">
      <c r="A11" s="638">
        <v>1988</v>
      </c>
      <c r="B11" s="634">
        <v>45438</v>
      </c>
      <c r="C11" s="193">
        <v>12900</v>
      </c>
      <c r="D11" s="174">
        <v>28.4</v>
      </c>
      <c r="E11" s="176">
        <v>14895</v>
      </c>
      <c r="F11" s="174">
        <v>32.799999999999997</v>
      </c>
      <c r="G11" s="176">
        <v>9391</v>
      </c>
      <c r="H11" s="174">
        <v>20.7</v>
      </c>
      <c r="I11" s="176">
        <v>8158</v>
      </c>
      <c r="J11" s="174">
        <v>18</v>
      </c>
    </row>
    <row r="12" spans="1:30" x14ac:dyDescent="0.2">
      <c r="A12" s="638">
        <v>1989</v>
      </c>
      <c r="B12" s="634">
        <v>35138</v>
      </c>
      <c r="C12" s="105">
        <v>9625</v>
      </c>
      <c r="D12" s="174">
        <v>27.4</v>
      </c>
      <c r="E12" s="105">
        <v>11122</v>
      </c>
      <c r="F12" s="174">
        <v>31.7</v>
      </c>
      <c r="G12" s="105">
        <v>7283</v>
      </c>
      <c r="H12" s="174">
        <v>20.7</v>
      </c>
      <c r="I12" s="105">
        <v>7044</v>
      </c>
      <c r="J12" s="174">
        <v>20</v>
      </c>
    </row>
    <row r="13" spans="1:30" x14ac:dyDescent="0.2">
      <c r="A13" s="639" t="s">
        <v>211</v>
      </c>
      <c r="B13" s="634">
        <v>34655</v>
      </c>
      <c r="C13" s="105">
        <v>8754</v>
      </c>
      <c r="D13" s="174">
        <v>25.3</v>
      </c>
      <c r="E13" s="105">
        <v>11421</v>
      </c>
      <c r="F13" s="174">
        <v>33</v>
      </c>
      <c r="G13" s="105">
        <v>7234</v>
      </c>
      <c r="H13" s="174">
        <v>20.9</v>
      </c>
      <c r="I13" s="105">
        <v>7190</v>
      </c>
      <c r="J13" s="174">
        <v>20.7</v>
      </c>
    </row>
    <row r="14" spans="1:30" x14ac:dyDescent="0.2">
      <c r="A14" s="639" t="s">
        <v>67</v>
      </c>
      <c r="B14" s="634">
        <v>33119</v>
      </c>
      <c r="C14" s="105">
        <v>7750</v>
      </c>
      <c r="D14" s="174">
        <v>23.4</v>
      </c>
      <c r="E14" s="105">
        <v>11575</v>
      </c>
      <c r="F14" s="174">
        <v>34.9</v>
      </c>
      <c r="G14" s="105">
        <v>6746</v>
      </c>
      <c r="H14" s="174">
        <v>20.399999999999999</v>
      </c>
      <c r="I14" s="105">
        <v>6995</v>
      </c>
      <c r="J14" s="174">
        <v>21.1</v>
      </c>
    </row>
    <row r="15" spans="1:30" x14ac:dyDescent="0.2">
      <c r="A15" s="639" t="s">
        <v>68</v>
      </c>
      <c r="B15" s="634">
        <v>33160</v>
      </c>
      <c r="C15" s="105">
        <v>7464</v>
      </c>
      <c r="D15" s="174">
        <v>22.5</v>
      </c>
      <c r="E15" s="105">
        <v>11758</v>
      </c>
      <c r="F15" s="174">
        <v>35.5</v>
      </c>
      <c r="G15" s="105">
        <v>6789</v>
      </c>
      <c r="H15" s="174">
        <v>20.5</v>
      </c>
      <c r="I15" s="105">
        <v>7110</v>
      </c>
      <c r="J15" s="174">
        <v>21.4</v>
      </c>
    </row>
    <row r="16" spans="1:30" x14ac:dyDescent="0.2">
      <c r="A16" s="639" t="s">
        <v>212</v>
      </c>
      <c r="B16" s="634">
        <v>34329</v>
      </c>
      <c r="C16" s="105">
        <v>7203</v>
      </c>
      <c r="D16" s="174">
        <v>21</v>
      </c>
      <c r="E16" s="105">
        <v>12309</v>
      </c>
      <c r="F16" s="174">
        <v>35.9</v>
      </c>
      <c r="G16" s="105">
        <v>7121</v>
      </c>
      <c r="H16" s="174">
        <v>20.7</v>
      </c>
      <c r="I16" s="105">
        <v>7636</v>
      </c>
      <c r="J16" s="174">
        <v>22.2</v>
      </c>
    </row>
    <row r="17" spans="1:10" x14ac:dyDescent="0.2">
      <c r="A17" s="639" t="s">
        <v>69</v>
      </c>
      <c r="B17" s="634">
        <v>31798</v>
      </c>
      <c r="C17" s="105">
        <v>6852</v>
      </c>
      <c r="D17" s="174">
        <v>21.5</v>
      </c>
      <c r="E17" s="105">
        <v>11132</v>
      </c>
      <c r="F17" s="174">
        <v>35</v>
      </c>
      <c r="G17" s="105">
        <v>6644</v>
      </c>
      <c r="H17" s="174">
        <v>20.9</v>
      </c>
      <c r="I17" s="105">
        <v>7088</v>
      </c>
      <c r="J17" s="174">
        <v>22.3</v>
      </c>
    </row>
    <row r="18" spans="1:10" x14ac:dyDescent="0.2">
      <c r="A18" s="639" t="s">
        <v>213</v>
      </c>
      <c r="B18" s="635">
        <v>29751</v>
      </c>
      <c r="C18" s="105">
        <v>6393</v>
      </c>
      <c r="D18" s="174">
        <v>21.5</v>
      </c>
      <c r="E18" s="105">
        <v>9901</v>
      </c>
      <c r="F18" s="174">
        <v>33.299999999999997</v>
      </c>
      <c r="G18" s="105">
        <v>6429</v>
      </c>
      <c r="H18" s="174">
        <v>21.6</v>
      </c>
      <c r="I18" s="105">
        <v>6967</v>
      </c>
      <c r="J18" s="174">
        <v>23.4</v>
      </c>
    </row>
    <row r="19" spans="1:10" x14ac:dyDescent="0.2">
      <c r="A19" s="639" t="s">
        <v>214</v>
      </c>
      <c r="B19" s="635">
        <v>28913</v>
      </c>
      <c r="C19" s="105">
        <v>6150</v>
      </c>
      <c r="D19" s="174">
        <v>21.3</v>
      </c>
      <c r="E19" s="105">
        <v>9313</v>
      </c>
      <c r="F19" s="174">
        <v>32.200000000000003</v>
      </c>
      <c r="G19" s="105">
        <v>6601</v>
      </c>
      <c r="H19" s="174">
        <v>22.8</v>
      </c>
      <c r="I19" s="105">
        <v>6821</v>
      </c>
      <c r="J19" s="174">
        <v>23.6</v>
      </c>
    </row>
    <row r="20" spans="1:10" x14ac:dyDescent="0.2">
      <c r="A20" s="638">
        <v>1997</v>
      </c>
      <c r="B20" s="635">
        <v>28386</v>
      </c>
      <c r="C20" s="105">
        <v>5807</v>
      </c>
      <c r="D20" s="174">
        <v>20.5</v>
      </c>
      <c r="E20" s="105">
        <v>9023</v>
      </c>
      <c r="F20" s="174">
        <v>31.8</v>
      </c>
      <c r="G20" s="105">
        <v>6669</v>
      </c>
      <c r="H20" s="174">
        <v>23.5</v>
      </c>
      <c r="I20" s="105">
        <v>6840</v>
      </c>
      <c r="J20" s="174">
        <v>24.1</v>
      </c>
    </row>
    <row r="21" spans="1:10" x14ac:dyDescent="0.2">
      <c r="A21" s="638">
        <v>1998</v>
      </c>
      <c r="B21" s="635">
        <v>27085</v>
      </c>
      <c r="C21" s="105">
        <v>5409</v>
      </c>
      <c r="D21" s="174">
        <v>20</v>
      </c>
      <c r="E21" s="105">
        <v>8616</v>
      </c>
      <c r="F21" s="174">
        <v>31.8</v>
      </c>
      <c r="G21" s="105">
        <v>6505</v>
      </c>
      <c r="H21" s="174">
        <v>24</v>
      </c>
      <c r="I21" s="105">
        <v>6555</v>
      </c>
      <c r="J21" s="174">
        <v>24.2</v>
      </c>
    </row>
    <row r="22" spans="1:10" x14ac:dyDescent="0.2">
      <c r="A22" s="638">
        <v>1999</v>
      </c>
      <c r="B22" s="635">
        <v>25388</v>
      </c>
      <c r="C22" s="193">
        <v>4855</v>
      </c>
      <c r="D22" s="174">
        <v>19.100000000000001</v>
      </c>
      <c r="E22" s="176">
        <v>8128</v>
      </c>
      <c r="F22" s="174">
        <v>32</v>
      </c>
      <c r="G22" s="176">
        <v>6045</v>
      </c>
      <c r="H22" s="174">
        <v>23.8</v>
      </c>
      <c r="I22" s="176">
        <v>6360</v>
      </c>
      <c r="J22" s="174">
        <v>25.1</v>
      </c>
    </row>
    <row r="23" spans="1:10" x14ac:dyDescent="0.2">
      <c r="A23" s="638">
        <v>2000</v>
      </c>
      <c r="B23" s="635">
        <v>26027</v>
      </c>
      <c r="C23" s="176">
        <v>4992</v>
      </c>
      <c r="D23" s="174">
        <v>19.2</v>
      </c>
      <c r="E23" s="176">
        <v>8305</v>
      </c>
      <c r="F23" s="174">
        <v>31.9</v>
      </c>
      <c r="G23" s="176">
        <v>6098</v>
      </c>
      <c r="H23" s="174">
        <v>23.4</v>
      </c>
      <c r="I23" s="176">
        <v>6484</v>
      </c>
      <c r="J23" s="174">
        <v>24.9</v>
      </c>
    </row>
    <row r="24" spans="1:10" x14ac:dyDescent="0.2">
      <c r="A24" s="638">
        <v>2001</v>
      </c>
      <c r="B24" s="635">
        <v>27208</v>
      </c>
      <c r="C24" s="176">
        <v>5033</v>
      </c>
      <c r="D24" s="174">
        <v>18.5</v>
      </c>
      <c r="E24" s="176">
        <v>9064</v>
      </c>
      <c r="F24" s="174">
        <v>33.299999999999997</v>
      </c>
      <c r="G24" s="176">
        <v>6201</v>
      </c>
      <c r="H24" s="174">
        <v>22.8</v>
      </c>
      <c r="I24" s="176">
        <v>6760</v>
      </c>
      <c r="J24" s="174">
        <v>24.8</v>
      </c>
    </row>
    <row r="25" spans="1:10" x14ac:dyDescent="0.2">
      <c r="A25" s="638">
        <v>2002</v>
      </c>
      <c r="B25" s="635">
        <v>28229</v>
      </c>
      <c r="C25" s="176">
        <v>4932</v>
      </c>
      <c r="D25" s="174">
        <v>17.5</v>
      </c>
      <c r="E25" s="176">
        <v>9409</v>
      </c>
      <c r="F25" s="174">
        <v>33.299999999999997</v>
      </c>
      <c r="G25" s="176">
        <v>6463</v>
      </c>
      <c r="H25" s="174">
        <v>22.9</v>
      </c>
      <c r="I25" s="176">
        <v>7306</v>
      </c>
      <c r="J25" s="174">
        <v>25.9</v>
      </c>
    </row>
    <row r="26" spans="1:10" x14ac:dyDescent="0.2">
      <c r="A26" s="638">
        <v>2003</v>
      </c>
      <c r="B26" s="635">
        <v>28584</v>
      </c>
      <c r="C26" s="176">
        <v>5033</v>
      </c>
      <c r="D26" s="174">
        <v>17.600000000000001</v>
      </c>
      <c r="E26" s="176">
        <v>9379</v>
      </c>
      <c r="F26" s="174">
        <v>32.799999999999997</v>
      </c>
      <c r="G26" s="176">
        <v>6574</v>
      </c>
      <c r="H26" s="174">
        <v>23</v>
      </c>
      <c r="I26" s="176">
        <v>7456</v>
      </c>
      <c r="J26" s="174">
        <v>26.1</v>
      </c>
    </row>
    <row r="27" spans="1:10" x14ac:dyDescent="0.2">
      <c r="A27" s="638">
        <v>2004</v>
      </c>
      <c r="B27" s="635">
        <v>25512</v>
      </c>
      <c r="C27" s="176">
        <v>4642</v>
      </c>
      <c r="D27" s="174">
        <v>18.2</v>
      </c>
      <c r="E27" s="176">
        <v>8098</v>
      </c>
      <c r="F27" s="174">
        <v>31.7</v>
      </c>
      <c r="G27" s="176">
        <v>5823</v>
      </c>
      <c r="H27" s="174">
        <v>22.8</v>
      </c>
      <c r="I27" s="176">
        <v>6855</v>
      </c>
      <c r="J27" s="174">
        <v>26.9</v>
      </c>
    </row>
    <row r="28" spans="1:10" x14ac:dyDescent="0.2">
      <c r="A28" s="638">
        <v>2005</v>
      </c>
      <c r="B28" s="635">
        <v>24496</v>
      </c>
      <c r="C28" s="176">
        <v>4575</v>
      </c>
      <c r="D28" s="174">
        <v>18.7</v>
      </c>
      <c r="E28" s="176">
        <v>7986</v>
      </c>
      <c r="F28" s="174">
        <v>32.6</v>
      </c>
      <c r="G28" s="176">
        <v>5520</v>
      </c>
      <c r="H28" s="174">
        <v>22.5</v>
      </c>
      <c r="I28" s="176">
        <v>6396</v>
      </c>
      <c r="J28" s="174">
        <v>26.1</v>
      </c>
    </row>
    <row r="29" spans="1:10" x14ac:dyDescent="0.2">
      <c r="A29" s="638">
        <v>2006</v>
      </c>
      <c r="B29" s="635">
        <v>24905</v>
      </c>
      <c r="C29" s="176">
        <v>4582</v>
      </c>
      <c r="D29" s="174">
        <v>18.399999999999999</v>
      </c>
      <c r="E29" s="176">
        <v>8044</v>
      </c>
      <c r="F29" s="174">
        <v>32.299999999999997</v>
      </c>
      <c r="G29" s="176">
        <v>5719</v>
      </c>
      <c r="H29" s="174">
        <v>23</v>
      </c>
      <c r="I29" s="176">
        <v>6543</v>
      </c>
      <c r="J29" s="174">
        <v>26.3</v>
      </c>
    </row>
    <row r="30" spans="1:10" x14ac:dyDescent="0.2">
      <c r="A30" s="638">
        <v>2007</v>
      </c>
      <c r="B30" s="635">
        <v>24006</v>
      </c>
      <c r="C30" s="176">
        <v>4437</v>
      </c>
      <c r="D30" s="174">
        <v>18.5</v>
      </c>
      <c r="E30" s="176">
        <v>7820</v>
      </c>
      <c r="F30" s="174">
        <v>32.6</v>
      </c>
      <c r="G30" s="176">
        <v>5522</v>
      </c>
      <c r="H30" s="174">
        <v>23</v>
      </c>
      <c r="I30" s="176">
        <v>6218</v>
      </c>
      <c r="J30" s="174">
        <v>25.9</v>
      </c>
    </row>
    <row r="31" spans="1:10" x14ac:dyDescent="0.2">
      <c r="A31" s="638">
        <v>2008</v>
      </c>
      <c r="B31" s="635">
        <v>25164</v>
      </c>
      <c r="C31" s="176">
        <v>4777</v>
      </c>
      <c r="D31" s="174">
        <v>19</v>
      </c>
      <c r="E31" s="176">
        <v>8224</v>
      </c>
      <c r="F31" s="174">
        <v>32.700000000000003</v>
      </c>
      <c r="G31" s="176">
        <v>5729</v>
      </c>
      <c r="H31" s="174">
        <v>22.8</v>
      </c>
      <c r="I31" s="176">
        <v>6429</v>
      </c>
      <c r="J31" s="174">
        <v>25.5</v>
      </c>
    </row>
    <row r="32" spans="1:10" x14ac:dyDescent="0.2">
      <c r="A32" s="638">
        <v>2009</v>
      </c>
      <c r="B32" s="635">
        <v>21804</v>
      </c>
      <c r="C32" s="176">
        <v>4105</v>
      </c>
      <c r="D32" s="174">
        <v>18.8</v>
      </c>
      <c r="E32" s="176">
        <v>7274</v>
      </c>
      <c r="F32" s="174">
        <v>33.4</v>
      </c>
      <c r="G32" s="176">
        <v>4950</v>
      </c>
      <c r="H32" s="174">
        <v>22.7</v>
      </c>
      <c r="I32" s="176">
        <v>5465</v>
      </c>
      <c r="J32" s="174">
        <v>25.1</v>
      </c>
    </row>
    <row r="33" spans="1:11" x14ac:dyDescent="0.2">
      <c r="A33" s="638">
        <v>2010</v>
      </c>
      <c r="B33" s="635">
        <v>22754</v>
      </c>
      <c r="C33" s="176">
        <v>3964</v>
      </c>
      <c r="D33" s="174">
        <v>17.399999999999999</v>
      </c>
      <c r="E33" s="176">
        <v>7618</v>
      </c>
      <c r="F33" s="174">
        <v>33.5</v>
      </c>
      <c r="G33" s="176">
        <v>5157</v>
      </c>
      <c r="H33" s="174">
        <v>22.7</v>
      </c>
      <c r="I33" s="176">
        <v>6003</v>
      </c>
      <c r="J33" s="174">
        <v>26.4</v>
      </c>
    </row>
    <row r="34" spans="1:11" x14ac:dyDescent="0.2">
      <c r="A34" s="638">
        <v>2011</v>
      </c>
      <c r="B34" s="635">
        <v>22826</v>
      </c>
      <c r="C34" s="176">
        <v>3595</v>
      </c>
      <c r="D34" s="174">
        <v>15.7</v>
      </c>
      <c r="E34" s="176">
        <v>8084</v>
      </c>
      <c r="F34" s="174">
        <v>35.4</v>
      </c>
      <c r="G34" s="176">
        <v>5276</v>
      </c>
      <c r="H34" s="174">
        <v>23.1</v>
      </c>
      <c r="I34" s="176">
        <v>5828</v>
      </c>
      <c r="J34" s="174">
        <v>25.5</v>
      </c>
    </row>
    <row r="35" spans="1:11" x14ac:dyDescent="0.2">
      <c r="A35" s="638">
        <v>2012</v>
      </c>
      <c r="B35" s="635">
        <v>22699</v>
      </c>
      <c r="C35" s="176">
        <v>3066</v>
      </c>
      <c r="D35" s="174">
        <v>13.5</v>
      </c>
      <c r="E35" s="176">
        <v>8130</v>
      </c>
      <c r="F35" s="174">
        <v>35.799999999999997</v>
      </c>
      <c r="G35" s="176">
        <v>5422</v>
      </c>
      <c r="H35" s="174">
        <v>23.9</v>
      </c>
      <c r="I35" s="176">
        <v>6035</v>
      </c>
      <c r="J35" s="174">
        <v>26.8</v>
      </c>
    </row>
    <row r="36" spans="1:11" x14ac:dyDescent="0.2">
      <c r="A36" s="638">
        <v>2013</v>
      </c>
      <c r="B36" s="635">
        <v>25412</v>
      </c>
      <c r="C36" s="176">
        <v>3106</v>
      </c>
      <c r="D36" s="174">
        <v>12.2</v>
      </c>
      <c r="E36" s="176">
        <v>9150</v>
      </c>
      <c r="F36" s="174">
        <v>36</v>
      </c>
      <c r="G36" s="176">
        <v>6093</v>
      </c>
      <c r="H36" s="174">
        <v>24</v>
      </c>
      <c r="I36" s="176">
        <v>7016</v>
      </c>
      <c r="J36" s="174">
        <v>27.6</v>
      </c>
    </row>
    <row r="37" spans="1:11" x14ac:dyDescent="0.2">
      <c r="A37" s="638">
        <v>2014</v>
      </c>
      <c r="B37" s="635">
        <v>26321</v>
      </c>
      <c r="C37" s="176">
        <v>2883</v>
      </c>
      <c r="D37" s="174">
        <v>11</v>
      </c>
      <c r="E37" s="176">
        <v>9312</v>
      </c>
      <c r="F37" s="174">
        <v>35.4</v>
      </c>
      <c r="G37" s="176">
        <v>6689</v>
      </c>
      <c r="H37" s="174">
        <v>25.4</v>
      </c>
      <c r="I37" s="176">
        <v>7357</v>
      </c>
      <c r="J37" s="174">
        <v>28</v>
      </c>
    </row>
    <row r="38" spans="1:11" x14ac:dyDescent="0.2">
      <c r="A38" s="638">
        <v>2015</v>
      </c>
      <c r="B38" s="635">
        <v>25995</v>
      </c>
      <c r="C38" s="176">
        <v>2568</v>
      </c>
      <c r="D38" s="174">
        <v>9.9</v>
      </c>
      <c r="E38" s="176">
        <v>8634</v>
      </c>
      <c r="F38" s="174">
        <v>33.200000000000003</v>
      </c>
      <c r="G38" s="176">
        <v>7258</v>
      </c>
      <c r="H38" s="174">
        <v>27.9</v>
      </c>
      <c r="I38" s="176">
        <v>7463</v>
      </c>
      <c r="J38" s="174">
        <v>28.7</v>
      </c>
    </row>
    <row r="39" spans="1:11" x14ac:dyDescent="0.2">
      <c r="A39" s="638">
        <v>2016</v>
      </c>
      <c r="B39" s="635">
        <v>25348</v>
      </c>
      <c r="C39" s="176">
        <v>2413</v>
      </c>
      <c r="D39" s="174">
        <v>9.5</v>
      </c>
      <c r="E39" s="176">
        <v>8069</v>
      </c>
      <c r="F39" s="174">
        <v>31.8</v>
      </c>
      <c r="G39" s="176">
        <v>7549</v>
      </c>
      <c r="H39" s="174">
        <v>29.8</v>
      </c>
      <c r="I39" s="176">
        <v>7231</v>
      </c>
      <c r="J39" s="174">
        <v>28.5</v>
      </c>
      <c r="K39" s="214"/>
    </row>
    <row r="40" spans="1:11" x14ac:dyDescent="0.2">
      <c r="A40" s="638">
        <v>2017</v>
      </c>
      <c r="B40" s="635">
        <v>25757</v>
      </c>
      <c r="C40" s="176">
        <v>2320</v>
      </c>
      <c r="D40" s="174">
        <v>9</v>
      </c>
      <c r="E40" s="176">
        <v>7855</v>
      </c>
      <c r="F40" s="174">
        <v>30.5</v>
      </c>
      <c r="G40" s="176">
        <v>7973</v>
      </c>
      <c r="H40" s="174">
        <v>31</v>
      </c>
      <c r="I40" s="176">
        <v>7533</v>
      </c>
      <c r="J40" s="174">
        <v>29.2</v>
      </c>
    </row>
    <row r="41" spans="1:11" x14ac:dyDescent="0.2">
      <c r="A41" s="638">
        <v>2018</v>
      </c>
      <c r="B41" s="635">
        <v>25554</v>
      </c>
      <c r="C41" s="176">
        <v>2227</v>
      </c>
      <c r="D41" s="174">
        <v>8.6999999999999993</v>
      </c>
      <c r="E41" s="176">
        <v>7371</v>
      </c>
      <c r="F41" s="174">
        <v>28.8</v>
      </c>
      <c r="G41" s="176">
        <v>8280</v>
      </c>
      <c r="H41" s="174">
        <v>32.4</v>
      </c>
      <c r="I41" s="176">
        <v>7573</v>
      </c>
      <c r="J41" s="174">
        <v>29.6</v>
      </c>
    </row>
    <row r="42" spans="1:11" x14ac:dyDescent="0.2">
      <c r="A42" s="638">
        <v>2019</v>
      </c>
      <c r="B42" s="635">
        <v>25902</v>
      </c>
      <c r="C42" s="176">
        <v>2261</v>
      </c>
      <c r="D42" s="174">
        <v>8.6999999999999993</v>
      </c>
      <c r="E42" s="176">
        <v>7114</v>
      </c>
      <c r="F42" s="174">
        <v>27.5</v>
      </c>
      <c r="G42" s="176">
        <v>8262</v>
      </c>
      <c r="H42" s="174">
        <v>31.9</v>
      </c>
      <c r="I42" s="176">
        <v>8133</v>
      </c>
      <c r="J42" s="174">
        <v>31.4</v>
      </c>
    </row>
    <row r="43" spans="1:11" x14ac:dyDescent="0.2">
      <c r="A43" s="638">
        <v>2020</v>
      </c>
      <c r="B43" s="635">
        <v>28048</v>
      </c>
      <c r="C43" s="636">
        <v>2318</v>
      </c>
      <c r="D43" s="637">
        <v>8.3000000000000007</v>
      </c>
      <c r="E43" s="636">
        <v>7989</v>
      </c>
      <c r="F43" s="637">
        <v>28.5</v>
      </c>
      <c r="G43" s="636">
        <v>8755</v>
      </c>
      <c r="H43" s="637">
        <v>31.2</v>
      </c>
      <c r="I43" s="636">
        <v>8836</v>
      </c>
      <c r="J43" s="637">
        <v>31.5</v>
      </c>
    </row>
    <row r="44" spans="1:11" x14ac:dyDescent="0.2">
      <c r="A44" s="683">
        <v>2021</v>
      </c>
      <c r="B44" s="709">
        <v>28409</v>
      </c>
      <c r="C44" s="710">
        <v>2148</v>
      </c>
      <c r="D44" s="711">
        <v>7.6</v>
      </c>
      <c r="E44" s="710">
        <v>7678</v>
      </c>
      <c r="F44" s="711">
        <v>27</v>
      </c>
      <c r="G44" s="710">
        <v>8736</v>
      </c>
      <c r="H44" s="711">
        <v>30.8</v>
      </c>
      <c r="I44" s="710">
        <v>9610</v>
      </c>
      <c r="J44" s="711">
        <v>33.799999999999997</v>
      </c>
    </row>
    <row r="45" spans="1:11" x14ac:dyDescent="0.2">
      <c r="A45" s="683">
        <v>2022</v>
      </c>
      <c r="B45" s="712">
        <v>27359</v>
      </c>
      <c r="C45" s="710">
        <v>2167</v>
      </c>
      <c r="D45" s="711">
        <v>7.9</v>
      </c>
      <c r="E45" s="710">
        <v>7403</v>
      </c>
      <c r="F45" s="711">
        <v>27.1</v>
      </c>
      <c r="G45" s="710">
        <v>7963</v>
      </c>
      <c r="H45" s="711">
        <v>29.1</v>
      </c>
      <c r="I45" s="710">
        <v>9660</v>
      </c>
      <c r="J45" s="711">
        <v>35.299999999999997</v>
      </c>
    </row>
    <row r="46" spans="1:11" x14ac:dyDescent="0.2">
      <c r="A46" s="713">
        <v>2023</v>
      </c>
      <c r="B46" s="714">
        <v>28491</v>
      </c>
      <c r="C46" s="715">
        <v>2294</v>
      </c>
      <c r="D46" s="222">
        <v>8.1</v>
      </c>
      <c r="E46" s="715">
        <v>7444</v>
      </c>
      <c r="F46" s="222">
        <v>26.1</v>
      </c>
      <c r="G46" s="715">
        <v>8127</v>
      </c>
      <c r="H46" s="222">
        <v>28.5</v>
      </c>
      <c r="I46" s="715">
        <v>10485</v>
      </c>
      <c r="J46" s="222">
        <v>36.799999999999997</v>
      </c>
    </row>
    <row r="47" spans="1:11" x14ac:dyDescent="0.2">
      <c r="A47" s="565"/>
      <c r="B47" s="140"/>
      <c r="C47" s="105"/>
      <c r="D47" s="107"/>
      <c r="E47" s="105"/>
      <c r="F47" s="107"/>
      <c r="G47" s="105"/>
      <c r="H47" s="107"/>
      <c r="I47" s="105"/>
      <c r="J47" s="107"/>
    </row>
    <row r="48" spans="1:11" ht="15.75" customHeight="1" x14ac:dyDescent="0.2">
      <c r="A48" s="786" t="s">
        <v>200</v>
      </c>
      <c r="B48" s="786"/>
      <c r="C48" s="786"/>
      <c r="D48" s="786"/>
      <c r="E48" s="786"/>
      <c r="F48" s="786"/>
      <c r="G48" s="786"/>
      <c r="H48" s="786"/>
      <c r="I48" s="786"/>
      <c r="J48" s="786"/>
    </row>
    <row r="49" spans="1:10" ht="6.75" customHeight="1" x14ac:dyDescent="0.2">
      <c r="A49" s="53"/>
      <c r="B49" s="53"/>
      <c r="C49" s="53"/>
      <c r="D49" s="53"/>
      <c r="E49" s="53"/>
      <c r="F49" s="53"/>
      <c r="G49" s="53"/>
      <c r="H49" s="53"/>
      <c r="I49" s="53"/>
      <c r="J49" s="53"/>
    </row>
    <row r="50" spans="1:10" ht="25.5" customHeight="1" x14ac:dyDescent="0.2">
      <c r="A50" s="753" t="s">
        <v>927</v>
      </c>
      <c r="B50" s="752"/>
      <c r="C50" s="752"/>
      <c r="D50" s="752"/>
      <c r="E50" s="752"/>
      <c r="F50" s="752"/>
      <c r="G50" s="752"/>
      <c r="H50" s="752"/>
      <c r="I50" s="752"/>
      <c r="J50" s="752"/>
    </row>
  </sheetData>
  <mergeCells count="8">
    <mergeCell ref="L2:M2"/>
    <mergeCell ref="B2:I2"/>
    <mergeCell ref="A50:J50"/>
    <mergeCell ref="B4:B5"/>
    <mergeCell ref="A3:A5"/>
    <mergeCell ref="A48:J48"/>
    <mergeCell ref="E4:F4"/>
    <mergeCell ref="G4:H4"/>
  </mergeCells>
  <phoneticPr fontId="7" type="noConversion"/>
  <hyperlinks>
    <hyperlink ref="L2:M2" location="Tab_List!A1" display="Back to Tab_List" xr:uid="{99E0E350-514E-4656-B518-F013F14F3AB9}"/>
  </hyperlinks>
  <printOptions horizontalCentered="1"/>
  <pageMargins left="0.25" right="0.25" top="1" bottom="1" header="0.5" footer="0.5"/>
  <pageSetup orientation="portrait" r:id="rId1"/>
  <headerFooter alignWithMargins="0">
    <oddFooter>&amp;RTab_d.asp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P56"/>
  <sheetViews>
    <sheetView workbookViewId="0">
      <pane xSplit="1" ySplit="4" topLeftCell="B44" activePane="bottomRight" state="frozen"/>
      <selection pane="topRight" activeCell="B1" sqref="B1"/>
      <selection pane="bottomLeft" activeCell="A7" sqref="A7"/>
      <selection pane="bottomRight" activeCell="Q33" sqref="Q33"/>
    </sheetView>
  </sheetViews>
  <sheetFormatPr defaultRowHeight="12.75" x14ac:dyDescent="0.2"/>
  <cols>
    <col min="5" max="5" width="9.140625" customWidth="1"/>
    <col min="6" max="6" width="11.85546875" customWidth="1"/>
    <col min="16" max="16" width="12.28515625" customWidth="1"/>
  </cols>
  <sheetData>
    <row r="2" spans="1:9" ht="64.5" customHeight="1" thickBot="1" x14ac:dyDescent="0.25">
      <c r="A2" s="742" t="s">
        <v>928</v>
      </c>
      <c r="B2" s="742"/>
      <c r="C2" s="742"/>
      <c r="D2" s="742"/>
      <c r="E2" s="742"/>
      <c r="F2" s="742"/>
      <c r="H2" s="779" t="s">
        <v>874</v>
      </c>
      <c r="I2" s="779"/>
    </row>
    <row r="3" spans="1:9" ht="22.5" customHeight="1" x14ac:dyDescent="0.2">
      <c r="A3" s="789" t="s">
        <v>542</v>
      </c>
      <c r="B3" s="791" t="s">
        <v>671</v>
      </c>
      <c r="C3" s="791"/>
      <c r="D3" s="791"/>
      <c r="E3" s="791"/>
      <c r="F3" s="792"/>
    </row>
    <row r="4" spans="1:9" ht="31.5" customHeight="1" x14ac:dyDescent="0.2">
      <c r="A4" s="790"/>
      <c r="B4" s="586" t="s">
        <v>568</v>
      </c>
      <c r="C4" s="586" t="s">
        <v>61</v>
      </c>
      <c r="D4" s="586" t="s">
        <v>767</v>
      </c>
      <c r="E4" s="586" t="s">
        <v>768</v>
      </c>
      <c r="F4" s="587" t="s">
        <v>769</v>
      </c>
    </row>
    <row r="5" spans="1:9" x14ac:dyDescent="0.2">
      <c r="A5" s="588"/>
      <c r="B5" s="350"/>
      <c r="C5" s="350"/>
      <c r="D5" s="350"/>
      <c r="E5" s="350"/>
      <c r="F5" s="589"/>
    </row>
    <row r="6" spans="1:9" x14ac:dyDescent="0.2">
      <c r="A6" s="590">
        <v>1983</v>
      </c>
      <c r="B6" s="350">
        <v>18.8</v>
      </c>
      <c r="C6" s="350">
        <v>31.5</v>
      </c>
      <c r="D6" s="350">
        <v>31.7</v>
      </c>
      <c r="E6" s="350">
        <v>18.399999999999999</v>
      </c>
      <c r="F6" s="589">
        <v>5.9</v>
      </c>
    </row>
    <row r="7" spans="1:9" x14ac:dyDescent="0.2">
      <c r="A7" s="590">
        <v>1984</v>
      </c>
      <c r="B7" s="350">
        <v>19.399999999999999</v>
      </c>
      <c r="C7" s="350">
        <v>32.9</v>
      </c>
      <c r="D7" s="350">
        <v>33.9</v>
      </c>
      <c r="E7" s="350">
        <v>19.3</v>
      </c>
      <c r="F7" s="589">
        <v>6.3</v>
      </c>
    </row>
    <row r="8" spans="1:9" x14ac:dyDescent="0.2">
      <c r="A8" s="590">
        <v>1985</v>
      </c>
      <c r="B8" s="350">
        <v>19.5</v>
      </c>
      <c r="C8" s="350">
        <v>33.799999999999997</v>
      </c>
      <c r="D8" s="350">
        <v>34.6</v>
      </c>
      <c r="E8" s="350">
        <v>19.5</v>
      </c>
      <c r="F8" s="589">
        <v>6.6</v>
      </c>
    </row>
    <row r="9" spans="1:9" x14ac:dyDescent="0.2">
      <c r="A9" s="590">
        <v>1986</v>
      </c>
      <c r="B9" s="350">
        <v>18.8</v>
      </c>
      <c r="C9" s="350">
        <v>32</v>
      </c>
      <c r="D9" s="350">
        <v>34.5</v>
      </c>
      <c r="E9" s="350">
        <v>19.100000000000001</v>
      </c>
      <c r="F9" s="589">
        <v>6.5</v>
      </c>
    </row>
    <row r="10" spans="1:9" x14ac:dyDescent="0.2">
      <c r="A10" s="590">
        <v>1987</v>
      </c>
      <c r="B10" s="350">
        <v>22</v>
      </c>
      <c r="C10" s="350">
        <v>36.6</v>
      </c>
      <c r="D10" s="350">
        <v>41.7</v>
      </c>
      <c r="E10" s="350">
        <v>23.7</v>
      </c>
      <c r="F10" s="589">
        <v>7.8</v>
      </c>
    </row>
    <row r="11" spans="1:9" x14ac:dyDescent="0.2">
      <c r="A11" s="590">
        <v>1988</v>
      </c>
      <c r="B11" s="350">
        <v>21</v>
      </c>
      <c r="C11" s="350">
        <v>35.5</v>
      </c>
      <c r="D11" s="350">
        <v>39.9</v>
      </c>
      <c r="E11" s="350">
        <v>23.3</v>
      </c>
      <c r="F11" s="589">
        <v>7.5</v>
      </c>
    </row>
    <row r="12" spans="1:9" x14ac:dyDescent="0.2">
      <c r="A12" s="590">
        <v>1989</v>
      </c>
      <c r="B12" s="350">
        <v>16.5</v>
      </c>
      <c r="C12" s="350">
        <v>27.3</v>
      </c>
      <c r="D12" s="350">
        <v>30.8</v>
      </c>
      <c r="E12" s="350">
        <v>18.399999999999999</v>
      </c>
      <c r="F12" s="589">
        <v>6.4</v>
      </c>
    </row>
    <row r="13" spans="1:9" x14ac:dyDescent="0.2">
      <c r="A13" s="590">
        <v>1990</v>
      </c>
      <c r="B13" s="350">
        <v>16.3</v>
      </c>
      <c r="C13" s="350">
        <v>25.7</v>
      </c>
      <c r="D13" s="350">
        <v>32</v>
      </c>
      <c r="E13" s="350">
        <v>18.7</v>
      </c>
      <c r="F13" s="589">
        <v>6.3</v>
      </c>
    </row>
    <row r="14" spans="1:9" x14ac:dyDescent="0.2">
      <c r="A14" s="590">
        <v>1991</v>
      </c>
      <c r="B14" s="350">
        <v>15.5</v>
      </c>
      <c r="C14" s="350">
        <v>23.5</v>
      </c>
      <c r="D14" s="350">
        <v>32.200000000000003</v>
      </c>
      <c r="E14" s="350">
        <v>18</v>
      </c>
      <c r="F14" s="589">
        <v>6</v>
      </c>
    </row>
    <row r="15" spans="1:9" x14ac:dyDescent="0.2">
      <c r="A15" s="590">
        <v>1992</v>
      </c>
      <c r="B15" s="350">
        <v>15.5</v>
      </c>
      <c r="C15" s="350">
        <v>23</v>
      </c>
      <c r="D15" s="350">
        <v>32.9</v>
      </c>
      <c r="E15" s="350">
        <v>18.600000000000001</v>
      </c>
      <c r="F15" s="589">
        <v>6.1</v>
      </c>
    </row>
    <row r="16" spans="1:9" x14ac:dyDescent="0.2">
      <c r="A16" s="590"/>
      <c r="B16" s="350"/>
      <c r="C16" s="350"/>
      <c r="D16" s="350"/>
      <c r="E16" s="350"/>
      <c r="F16" s="589"/>
    </row>
    <row r="17" spans="1:12" x14ac:dyDescent="0.2">
      <c r="A17" s="590">
        <v>1993</v>
      </c>
      <c r="B17" s="350">
        <v>16.100000000000001</v>
      </c>
      <c r="C17" s="350">
        <v>22.2</v>
      </c>
      <c r="D17" s="350">
        <v>35</v>
      </c>
      <c r="E17" s="350">
        <v>20.100000000000001</v>
      </c>
      <c r="F17" s="589">
        <v>6.5</v>
      </c>
    </row>
    <row r="18" spans="1:12" x14ac:dyDescent="0.2">
      <c r="A18" s="590">
        <v>1994</v>
      </c>
      <c r="B18" s="350">
        <v>14.9</v>
      </c>
      <c r="C18" s="350">
        <v>20.9</v>
      </c>
      <c r="D18" s="350">
        <v>32.4</v>
      </c>
      <c r="E18" s="350">
        <v>19.100000000000001</v>
      </c>
      <c r="F18" s="589">
        <v>6</v>
      </c>
    </row>
    <row r="19" spans="1:12" x14ac:dyDescent="0.2">
      <c r="A19" s="590">
        <v>1995</v>
      </c>
      <c r="B19" s="350">
        <v>14</v>
      </c>
      <c r="C19" s="350">
        <v>19.100000000000001</v>
      </c>
      <c r="D19" s="350">
        <v>29.7</v>
      </c>
      <c r="E19" s="350">
        <v>18.600000000000001</v>
      </c>
      <c r="F19" s="589">
        <v>5.9</v>
      </c>
    </row>
    <row r="20" spans="1:12" x14ac:dyDescent="0.2">
      <c r="A20" s="590">
        <v>1996</v>
      </c>
      <c r="B20" s="350">
        <v>13.6</v>
      </c>
      <c r="C20" s="350">
        <v>18</v>
      </c>
      <c r="D20" s="350">
        <v>28.9</v>
      </c>
      <c r="E20" s="350">
        <v>18.899999999999999</v>
      </c>
      <c r="F20" s="589">
        <v>5.7</v>
      </c>
    </row>
    <row r="21" spans="1:12" x14ac:dyDescent="0.2">
      <c r="A21" s="590">
        <v>1997</v>
      </c>
      <c r="B21" s="350">
        <v>13.3</v>
      </c>
      <c r="C21" s="350">
        <v>16.7</v>
      </c>
      <c r="D21" s="350">
        <v>28.5</v>
      </c>
      <c r="E21" s="350">
        <v>19.2</v>
      </c>
      <c r="F21" s="589">
        <v>5.8</v>
      </c>
    </row>
    <row r="22" spans="1:12" x14ac:dyDescent="0.2">
      <c r="A22" s="590">
        <v>1998</v>
      </c>
      <c r="B22" s="350">
        <v>12.7</v>
      </c>
      <c r="C22" s="350">
        <v>15.4</v>
      </c>
      <c r="D22" s="350">
        <v>27.4</v>
      </c>
      <c r="E22" s="350">
        <v>19</v>
      </c>
      <c r="F22" s="589">
        <v>5.6</v>
      </c>
    </row>
    <row r="23" spans="1:12" x14ac:dyDescent="0.2">
      <c r="A23" s="590">
        <v>1999</v>
      </c>
      <c r="B23" s="350">
        <v>11.9</v>
      </c>
      <c r="C23" s="350">
        <v>13.8</v>
      </c>
      <c r="D23" s="350">
        <v>25.7</v>
      </c>
      <c r="E23" s="350">
        <v>18.100000000000001</v>
      </c>
      <c r="F23" s="589">
        <v>5.5</v>
      </c>
    </row>
    <row r="24" spans="1:12" x14ac:dyDescent="0.2">
      <c r="A24" s="590">
        <v>2000</v>
      </c>
      <c r="B24" s="350">
        <v>12.4</v>
      </c>
      <c r="C24" s="350">
        <v>14.2</v>
      </c>
      <c r="D24" s="350">
        <v>25.8</v>
      </c>
      <c r="E24" s="350">
        <v>18.8</v>
      </c>
      <c r="F24" s="589">
        <v>5.6</v>
      </c>
    </row>
    <row r="25" spans="1:12" x14ac:dyDescent="0.2">
      <c r="A25" s="590">
        <v>2001</v>
      </c>
      <c r="B25" s="350">
        <v>13.1</v>
      </c>
      <c r="C25" s="350">
        <v>14.3</v>
      </c>
      <c r="D25" s="350">
        <v>27.4</v>
      </c>
      <c r="E25" s="350">
        <v>20</v>
      </c>
      <c r="F25" s="589">
        <v>5.9</v>
      </c>
    </row>
    <row r="26" spans="1:12" x14ac:dyDescent="0.2">
      <c r="A26" s="590">
        <v>2002</v>
      </c>
      <c r="B26" s="350">
        <v>13.7</v>
      </c>
      <c r="C26" s="350">
        <v>13.9</v>
      </c>
      <c r="D26" s="350">
        <v>27.8</v>
      </c>
      <c r="E26" s="350">
        <v>21.6</v>
      </c>
      <c r="F26" s="589">
        <v>6.5</v>
      </c>
    </row>
    <row r="27" spans="1:12" x14ac:dyDescent="0.2">
      <c r="A27" s="590"/>
      <c r="B27" s="350"/>
      <c r="C27" s="350"/>
      <c r="D27" s="350"/>
      <c r="E27" s="350"/>
      <c r="F27" s="589"/>
    </row>
    <row r="28" spans="1:12" x14ac:dyDescent="0.2">
      <c r="A28" s="590">
        <v>2003</v>
      </c>
      <c r="B28" s="350">
        <v>14.4</v>
      </c>
      <c r="C28" s="350">
        <v>14.1</v>
      </c>
      <c r="D28" s="350">
        <v>27.4</v>
      </c>
      <c r="E28" s="350">
        <v>22.3</v>
      </c>
      <c r="F28" s="589">
        <v>6.7</v>
      </c>
    </row>
    <row r="29" spans="1:12" x14ac:dyDescent="0.2">
      <c r="A29" s="590">
        <v>2004</v>
      </c>
      <c r="B29" s="350">
        <v>12.4</v>
      </c>
      <c r="C29" s="350">
        <v>12.9</v>
      </c>
      <c r="D29" s="350">
        <v>23.6</v>
      </c>
      <c r="E29" s="350">
        <v>19.7</v>
      </c>
      <c r="F29" s="589">
        <v>6.3</v>
      </c>
    </row>
    <row r="30" spans="1:12" x14ac:dyDescent="0.2">
      <c r="A30" s="590">
        <v>2005</v>
      </c>
      <c r="B30" s="350">
        <v>12</v>
      </c>
      <c r="C30" s="350">
        <v>12.5</v>
      </c>
      <c r="D30" s="350">
        <v>23.5</v>
      </c>
      <c r="E30" s="350">
        <v>18.5</v>
      </c>
      <c r="F30" s="589">
        <v>6</v>
      </c>
    </row>
    <row r="31" spans="1:12" x14ac:dyDescent="0.2">
      <c r="A31" s="590">
        <v>2006</v>
      </c>
      <c r="B31" s="350">
        <v>12.4</v>
      </c>
      <c r="C31" s="350">
        <v>12.4</v>
      </c>
      <c r="D31" s="350">
        <v>24</v>
      </c>
      <c r="E31" s="350">
        <v>18.899999999999999</v>
      </c>
      <c r="F31" s="589">
        <v>6.4</v>
      </c>
      <c r="L31" s="626"/>
    </row>
    <row r="32" spans="1:12" x14ac:dyDescent="0.2">
      <c r="A32" s="590">
        <v>2007</v>
      </c>
      <c r="B32" s="350">
        <v>12.1</v>
      </c>
      <c r="C32" s="350">
        <v>11.9</v>
      </c>
      <c r="D32" s="350">
        <v>23.6</v>
      </c>
      <c r="E32" s="350">
        <v>18.100000000000001</v>
      </c>
      <c r="F32" s="589">
        <v>6.2</v>
      </c>
    </row>
    <row r="33" spans="1:16" x14ac:dyDescent="0.2">
      <c r="A33" s="590">
        <v>2008</v>
      </c>
      <c r="B33" s="350">
        <v>13</v>
      </c>
      <c r="C33" s="350">
        <v>12.9</v>
      </c>
      <c r="D33" s="350">
        <v>25.1</v>
      </c>
      <c r="E33" s="350">
        <v>19</v>
      </c>
      <c r="F33" s="589">
        <v>6.6</v>
      </c>
    </row>
    <row r="34" spans="1:16" x14ac:dyDescent="0.2">
      <c r="A34" s="590">
        <v>2009</v>
      </c>
      <c r="B34" s="350">
        <v>11.4</v>
      </c>
      <c r="C34" s="350">
        <v>11.2</v>
      </c>
      <c r="D34" s="350">
        <v>22.2</v>
      </c>
      <c r="E34" s="350">
        <v>16.600000000000001</v>
      </c>
      <c r="F34" s="589">
        <v>5.8</v>
      </c>
      <c r="O34" s="626"/>
    </row>
    <row r="35" spans="1:16" x14ac:dyDescent="0.2">
      <c r="A35" s="590">
        <v>2010</v>
      </c>
      <c r="B35" s="350">
        <v>12.1</v>
      </c>
      <c r="C35" s="350">
        <v>11.1</v>
      </c>
      <c r="D35" s="350">
        <v>22.9</v>
      </c>
      <c r="E35" s="350">
        <v>17.600000000000001</v>
      </c>
      <c r="F35" s="589">
        <v>6.5</v>
      </c>
      <c r="L35" s="249"/>
      <c r="M35" s="249"/>
      <c r="N35" s="249"/>
      <c r="O35" s="249"/>
      <c r="P35" s="249"/>
    </row>
    <row r="36" spans="1:16" x14ac:dyDescent="0.2">
      <c r="A36" s="590">
        <v>2011</v>
      </c>
      <c r="B36" s="350">
        <v>12.3</v>
      </c>
      <c r="C36" s="350">
        <v>9.8000000000000007</v>
      </c>
      <c r="D36" s="350">
        <v>23.5</v>
      </c>
      <c r="E36" s="350">
        <v>18.100000000000001</v>
      </c>
      <c r="F36" s="589">
        <v>6.3</v>
      </c>
    </row>
    <row r="37" spans="1:16" x14ac:dyDescent="0.2">
      <c r="A37" s="590">
        <v>2012</v>
      </c>
      <c r="B37" s="350">
        <v>12.2</v>
      </c>
      <c r="C37" s="350">
        <v>9</v>
      </c>
      <c r="D37" s="350">
        <v>23</v>
      </c>
      <c r="E37" s="350">
        <v>18.600000000000001</v>
      </c>
      <c r="F37" s="589">
        <v>6.7</v>
      </c>
    </row>
    <row r="38" spans="1:16" x14ac:dyDescent="0.2">
      <c r="A38" s="590"/>
      <c r="B38" s="350"/>
      <c r="C38" s="350"/>
      <c r="D38" s="350"/>
      <c r="E38" s="350"/>
      <c r="F38" s="589"/>
    </row>
    <row r="39" spans="1:16" x14ac:dyDescent="0.2">
      <c r="A39" s="590">
        <v>2013</v>
      </c>
      <c r="B39" s="350">
        <v>13.8</v>
      </c>
      <c r="C39" s="350">
        <v>9.3000000000000007</v>
      </c>
      <c r="D39" s="350">
        <v>25.6</v>
      </c>
      <c r="E39" s="350">
        <v>20.7</v>
      </c>
      <c r="F39" s="589">
        <v>7.8</v>
      </c>
    </row>
    <row r="40" spans="1:16" x14ac:dyDescent="0.2">
      <c r="A40" s="590">
        <v>2014</v>
      </c>
      <c r="B40" s="350">
        <v>14.6</v>
      </c>
      <c r="C40" s="350">
        <v>8.6999999999999993</v>
      </c>
      <c r="D40" s="350">
        <v>25.9</v>
      </c>
      <c r="E40" s="350">
        <v>22.2</v>
      </c>
      <c r="F40" s="589">
        <v>8.1999999999999993</v>
      </c>
    </row>
    <row r="41" spans="1:16" x14ac:dyDescent="0.2">
      <c r="A41" s="590">
        <v>2015</v>
      </c>
      <c r="B41" s="350">
        <v>14.4</v>
      </c>
      <c r="C41" s="350">
        <v>7.8</v>
      </c>
      <c r="D41" s="350">
        <v>24.4</v>
      </c>
      <c r="E41" s="350">
        <v>23.3</v>
      </c>
      <c r="F41" s="589">
        <v>8.4</v>
      </c>
    </row>
    <row r="42" spans="1:16" x14ac:dyDescent="0.2">
      <c r="A42" s="590">
        <v>2016</v>
      </c>
      <c r="B42" s="350">
        <v>14</v>
      </c>
      <c r="C42" s="350">
        <v>7.4</v>
      </c>
      <c r="D42" s="350">
        <v>23.4</v>
      </c>
      <c r="E42" s="350">
        <v>23.3</v>
      </c>
      <c r="F42" s="589">
        <v>8.1999999999999993</v>
      </c>
    </row>
    <row r="43" spans="1:16" x14ac:dyDescent="0.2">
      <c r="A43" s="590">
        <v>2017</v>
      </c>
      <c r="B43" s="350">
        <v>14.2</v>
      </c>
      <c r="C43" s="350">
        <v>7.3</v>
      </c>
      <c r="D43" s="350">
        <v>23.5</v>
      </c>
      <c r="E43" s="350">
        <v>25.5</v>
      </c>
      <c r="F43" s="589">
        <v>8.9</v>
      </c>
    </row>
    <row r="44" spans="1:16" x14ac:dyDescent="0.2">
      <c r="A44" s="590">
        <v>2018</v>
      </c>
      <c r="B44" s="350">
        <v>14.3</v>
      </c>
      <c r="C44" s="350">
        <v>7.2</v>
      </c>
      <c r="D44" s="350">
        <v>22.5</v>
      </c>
      <c r="E44" s="350">
        <v>26.2</v>
      </c>
      <c r="F44" s="589">
        <v>9</v>
      </c>
    </row>
    <row r="45" spans="1:16" x14ac:dyDescent="0.2">
      <c r="A45" s="591">
        <v>2019</v>
      </c>
      <c r="B45" s="640">
        <v>14.5</v>
      </c>
      <c r="C45" s="641">
        <v>7.4</v>
      </c>
      <c r="D45" s="641">
        <v>22.2</v>
      </c>
      <c r="E45" s="641">
        <v>25.7</v>
      </c>
      <c r="F45" s="642">
        <v>9.6999999999999993</v>
      </c>
    </row>
    <row r="46" spans="1:16" x14ac:dyDescent="0.2">
      <c r="A46" s="591">
        <v>2020</v>
      </c>
      <c r="B46" s="640">
        <v>15.8</v>
      </c>
      <c r="C46" s="641">
        <v>7.7</v>
      </c>
      <c r="D46" s="641">
        <v>25.4</v>
      </c>
      <c r="E46" s="641">
        <v>27.3</v>
      </c>
      <c r="F46" s="642">
        <v>10.5</v>
      </c>
    </row>
    <row r="47" spans="1:16" x14ac:dyDescent="0.2">
      <c r="A47" s="674">
        <v>2021</v>
      </c>
      <c r="B47" s="640">
        <v>15.9</v>
      </c>
      <c r="C47" s="641">
        <v>7.2</v>
      </c>
      <c r="D47" s="641">
        <v>24.8</v>
      </c>
      <c r="E47" s="641">
        <v>28.6</v>
      </c>
      <c r="F47" s="675">
        <v>10.9</v>
      </c>
    </row>
    <row r="48" spans="1:16" x14ac:dyDescent="0.2">
      <c r="A48" s="674">
        <v>2022</v>
      </c>
      <c r="B48" s="716">
        <v>15.9</v>
      </c>
      <c r="C48" s="717">
        <v>7.6</v>
      </c>
      <c r="D48" s="717">
        <v>25.1</v>
      </c>
      <c r="E48" s="717">
        <v>27.1</v>
      </c>
      <c r="F48" s="675">
        <v>11.3</v>
      </c>
    </row>
    <row r="49" spans="1:10" x14ac:dyDescent="0.2">
      <c r="A49" s="674"/>
      <c r="B49" s="716"/>
      <c r="C49" s="717"/>
      <c r="D49" s="717"/>
      <c r="E49" s="717"/>
      <c r="F49" s="675"/>
    </row>
    <row r="50" spans="1:10" ht="13.5" thickBot="1" x14ac:dyDescent="0.25">
      <c r="A50" s="592">
        <v>2023</v>
      </c>
      <c r="B50" s="643">
        <v>16.5</v>
      </c>
      <c r="C50" s="644">
        <v>8</v>
      </c>
      <c r="D50" s="644">
        <v>25.1</v>
      </c>
      <c r="E50" s="644">
        <v>27.6</v>
      </c>
      <c r="F50" s="645">
        <v>12.2</v>
      </c>
    </row>
    <row r="52" spans="1:10" ht="19.5" customHeight="1" x14ac:dyDescent="0.2">
      <c r="A52" s="750" t="s">
        <v>715</v>
      </c>
      <c r="B52" s="743"/>
      <c r="C52" s="743"/>
      <c r="D52" s="743"/>
      <c r="E52" s="743"/>
      <c r="F52" s="743"/>
      <c r="G52" s="743"/>
      <c r="H52" s="743"/>
    </row>
    <row r="53" spans="1:10" ht="6" customHeight="1" x14ac:dyDescent="0.2"/>
    <row r="54" spans="1:10" ht="51.75" customHeight="1" x14ac:dyDescent="0.2">
      <c r="A54" s="751" t="s">
        <v>734</v>
      </c>
      <c r="B54" s="751"/>
      <c r="C54" s="751"/>
      <c r="D54" s="751"/>
      <c r="E54" s="751"/>
      <c r="F54" s="751"/>
      <c r="G54" s="751"/>
      <c r="H54" s="751"/>
      <c r="I54" s="751"/>
      <c r="J54" s="751"/>
    </row>
    <row r="56" spans="1:10" x14ac:dyDescent="0.2">
      <c r="A56" s="626" t="s">
        <v>929</v>
      </c>
    </row>
  </sheetData>
  <mergeCells count="6">
    <mergeCell ref="A2:F2"/>
    <mergeCell ref="A3:A4"/>
    <mergeCell ref="B3:F3"/>
    <mergeCell ref="A52:H52"/>
    <mergeCell ref="A54:J54"/>
    <mergeCell ref="H2:I2"/>
  </mergeCells>
  <hyperlinks>
    <hyperlink ref="H2:I2" location="Tab_List!A1" display="Back to Tab_List" xr:uid="{FB0BE070-569B-448C-BB2F-A45BA86510C6}"/>
  </hyperlink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ransitionEvaluation="1" transitionEntry="1" codeName="Sheet33"/>
  <dimension ref="A1:O185"/>
  <sheetViews>
    <sheetView defaultGridColor="0" colorId="22" zoomScaleNormal="87" workbookViewId="0">
      <pane xSplit="1" ySplit="4" topLeftCell="B5" activePane="bottomRight" state="frozen"/>
      <selection pane="topRight" activeCell="B1" sqref="B1"/>
      <selection pane="bottomLeft" activeCell="A5" sqref="A5"/>
      <selection pane="bottomRight" activeCell="L68" sqref="L68"/>
    </sheetView>
  </sheetViews>
  <sheetFormatPr defaultColWidth="9.5703125" defaultRowHeight="15" x14ac:dyDescent="0.2"/>
  <cols>
    <col min="1" max="1" width="24.85546875" style="96" customWidth="1"/>
    <col min="2" max="2" width="9.140625" style="96" bestFit="1" customWidth="1"/>
    <col min="3" max="3" width="10.5703125" style="96" bestFit="1" customWidth="1"/>
    <col min="4" max="4" width="9.85546875" style="96" customWidth="1"/>
    <col min="5" max="5" width="8.5703125" style="96" customWidth="1"/>
    <col min="6" max="6" width="9.85546875" style="96" customWidth="1"/>
    <col min="7" max="7" width="8.5703125" style="96" customWidth="1"/>
    <col min="8" max="8" width="13" style="96" bestFit="1" customWidth="1"/>
    <col min="9" max="9" width="9.5703125" style="96" hidden="1" customWidth="1"/>
    <col min="10" max="10" width="0" style="96" hidden="1" customWidth="1"/>
    <col min="11" max="16384" width="9.5703125" style="96"/>
  </cols>
  <sheetData>
    <row r="1" spans="1:15" ht="50.45" customHeight="1" x14ac:dyDescent="0.2">
      <c r="A1" s="742" t="s">
        <v>930</v>
      </c>
      <c r="B1" s="766"/>
      <c r="C1" s="766"/>
      <c r="D1" s="766"/>
      <c r="E1" s="766"/>
      <c r="F1" s="766"/>
      <c r="G1" s="766"/>
      <c r="H1" s="766"/>
      <c r="L1" s="745" t="s">
        <v>874</v>
      </c>
      <c r="M1" s="745"/>
    </row>
    <row r="2" spans="1:15" ht="8.1" customHeight="1" thickBot="1" x14ac:dyDescent="0.25">
      <c r="A2" s="72"/>
      <c r="B2" s="95"/>
      <c r="C2" s="90"/>
      <c r="D2" s="95"/>
      <c r="E2" s="95"/>
      <c r="F2" s="95"/>
      <c r="G2" s="120"/>
      <c r="H2" s="120"/>
    </row>
    <row r="3" spans="1:15" ht="15.95" customHeight="1" thickTop="1" x14ac:dyDescent="0.25">
      <c r="A3" s="802" t="s">
        <v>546</v>
      </c>
      <c r="B3" s="804" t="s">
        <v>232</v>
      </c>
      <c r="C3" s="492" t="s">
        <v>309</v>
      </c>
      <c r="D3" s="492"/>
      <c r="E3" s="492"/>
      <c r="F3" s="492"/>
      <c r="G3" s="492"/>
      <c r="H3" s="492"/>
      <c r="I3" s="156" t="s">
        <v>231</v>
      </c>
      <c r="K3" s="97"/>
    </row>
    <row r="4" spans="1:15" ht="15.95" customHeight="1" thickBot="1" x14ac:dyDescent="0.3">
      <c r="A4" s="803"/>
      <c r="B4" s="805"/>
      <c r="C4" s="493" t="s">
        <v>233</v>
      </c>
      <c r="D4" s="494" t="s">
        <v>234</v>
      </c>
      <c r="E4" s="493" t="s">
        <v>235</v>
      </c>
      <c r="F4" s="493" t="s">
        <v>236</v>
      </c>
      <c r="G4" s="493" t="s">
        <v>237</v>
      </c>
      <c r="H4" s="494" t="s">
        <v>238</v>
      </c>
      <c r="I4" s="157" t="s">
        <v>239</v>
      </c>
    </row>
    <row r="5" spans="1:15" ht="15" customHeight="1" thickTop="1" x14ac:dyDescent="0.25">
      <c r="A5" s="495" t="s">
        <v>540</v>
      </c>
      <c r="B5" s="496">
        <v>28491</v>
      </c>
      <c r="C5" s="496">
        <v>2294</v>
      </c>
      <c r="D5" s="496">
        <v>7444</v>
      </c>
      <c r="E5" s="496">
        <v>8127</v>
      </c>
      <c r="F5" s="496">
        <v>6603</v>
      </c>
      <c r="G5" s="496">
        <v>2980</v>
      </c>
      <c r="H5" s="496">
        <v>902</v>
      </c>
      <c r="I5" s="158">
        <v>141</v>
      </c>
      <c r="K5" s="794"/>
      <c r="L5" s="794"/>
      <c r="M5" s="794"/>
      <c r="N5" s="794"/>
      <c r="O5" s="794"/>
    </row>
    <row r="6" spans="1:15" ht="15" customHeight="1" x14ac:dyDescent="0.2">
      <c r="A6" s="497" t="s">
        <v>617</v>
      </c>
      <c r="B6" s="382">
        <v>7</v>
      </c>
      <c r="C6" s="793" t="s">
        <v>785</v>
      </c>
      <c r="D6" s="794"/>
      <c r="E6" s="794"/>
      <c r="F6" s="794"/>
      <c r="G6" s="794"/>
      <c r="H6" s="795"/>
      <c r="I6" s="158" t="e">
        <v>#REF!</v>
      </c>
    </row>
    <row r="7" spans="1:15" ht="15" customHeight="1" x14ac:dyDescent="0.2">
      <c r="A7" s="497" t="s">
        <v>618</v>
      </c>
      <c r="B7" s="382">
        <v>9</v>
      </c>
      <c r="C7" s="793" t="s">
        <v>652</v>
      </c>
      <c r="D7" s="794"/>
      <c r="E7" s="795"/>
      <c r="F7" s="793" t="s">
        <v>771</v>
      </c>
      <c r="G7" s="794"/>
      <c r="H7" s="795"/>
      <c r="I7" s="158" t="e">
        <v>#REF!</v>
      </c>
      <c r="K7" s="214"/>
      <c r="L7" s="214"/>
      <c r="M7" s="214"/>
      <c r="N7" s="214"/>
    </row>
    <row r="8" spans="1:15" ht="15" customHeight="1" x14ac:dyDescent="0.2">
      <c r="A8" s="497" t="s">
        <v>619</v>
      </c>
      <c r="B8" s="382">
        <v>111</v>
      </c>
      <c r="C8" s="386">
        <v>11</v>
      </c>
      <c r="D8" s="386">
        <v>34</v>
      </c>
      <c r="E8" s="386">
        <v>29</v>
      </c>
      <c r="F8" s="386">
        <v>18</v>
      </c>
      <c r="G8" s="386">
        <v>12</v>
      </c>
      <c r="H8" s="386">
        <v>7</v>
      </c>
      <c r="I8" s="158" t="e">
        <v>#REF!</v>
      </c>
      <c r="K8" s="182"/>
    </row>
    <row r="9" spans="1:15" ht="15" customHeight="1" x14ac:dyDescent="0.2">
      <c r="A9" s="497" t="s">
        <v>620</v>
      </c>
      <c r="B9" s="382">
        <v>29</v>
      </c>
      <c r="C9" s="793" t="s">
        <v>664</v>
      </c>
      <c r="D9" s="795"/>
      <c r="E9" s="386">
        <v>7</v>
      </c>
      <c r="F9" s="386">
        <v>9</v>
      </c>
      <c r="G9" s="793" t="s">
        <v>660</v>
      </c>
      <c r="H9" s="795"/>
      <c r="I9" s="96" t="s">
        <v>616</v>
      </c>
    </row>
    <row r="10" spans="1:15" ht="15" customHeight="1" x14ac:dyDescent="0.2">
      <c r="A10" s="497" t="s">
        <v>621</v>
      </c>
      <c r="B10" s="382">
        <v>34</v>
      </c>
      <c r="C10" s="386">
        <v>3</v>
      </c>
      <c r="D10" s="386">
        <v>12</v>
      </c>
      <c r="E10" s="386">
        <v>4</v>
      </c>
      <c r="F10" s="386">
        <v>11</v>
      </c>
      <c r="G10" s="793" t="s">
        <v>650</v>
      </c>
      <c r="H10" s="795"/>
      <c r="I10" s="158" t="e">
        <v>#REF!</v>
      </c>
      <c r="K10" s="799"/>
      <c r="L10" s="799"/>
      <c r="M10" s="799"/>
    </row>
    <row r="11" spans="1:15" ht="15" customHeight="1" x14ac:dyDescent="0.2">
      <c r="A11" s="497" t="s">
        <v>622</v>
      </c>
      <c r="B11" s="382">
        <v>16</v>
      </c>
      <c r="C11" s="793" t="s">
        <v>650</v>
      </c>
      <c r="D11" s="795"/>
      <c r="E11" s="386">
        <v>7</v>
      </c>
      <c r="F11" s="793" t="s">
        <v>654</v>
      </c>
      <c r="G11" s="794"/>
      <c r="H11" s="795"/>
      <c r="I11" s="96" t="s">
        <v>616</v>
      </c>
      <c r="K11" s="799"/>
      <c r="L11" s="799"/>
    </row>
    <row r="12" spans="1:15" ht="15" customHeight="1" x14ac:dyDescent="0.2">
      <c r="A12" s="497" t="s">
        <v>623</v>
      </c>
      <c r="B12" s="382">
        <v>2</v>
      </c>
      <c r="C12" s="806" t="s">
        <v>790</v>
      </c>
      <c r="D12" s="794"/>
      <c r="E12" s="794"/>
      <c r="F12" s="794"/>
      <c r="G12" s="794"/>
      <c r="H12" s="807"/>
      <c r="I12" s="158" t="e">
        <v>#REF!</v>
      </c>
    </row>
    <row r="13" spans="1:15" ht="15" customHeight="1" x14ac:dyDescent="0.2">
      <c r="A13" s="497" t="s">
        <v>624</v>
      </c>
      <c r="B13" s="382">
        <v>33</v>
      </c>
      <c r="C13" s="386">
        <v>4</v>
      </c>
      <c r="D13" s="386">
        <v>11</v>
      </c>
      <c r="E13" s="386">
        <v>10</v>
      </c>
      <c r="F13" s="386">
        <v>3</v>
      </c>
      <c r="G13" s="793" t="s">
        <v>662</v>
      </c>
      <c r="H13" s="795"/>
      <c r="I13" s="96" t="s">
        <v>616</v>
      </c>
    </row>
    <row r="14" spans="1:15" ht="15" customHeight="1" x14ac:dyDescent="0.2">
      <c r="A14" s="497" t="s">
        <v>625</v>
      </c>
      <c r="B14" s="382">
        <v>167</v>
      </c>
      <c r="C14" s="386">
        <v>18</v>
      </c>
      <c r="D14" s="386">
        <v>54</v>
      </c>
      <c r="E14" s="498">
        <v>56</v>
      </c>
      <c r="F14" s="386">
        <v>22</v>
      </c>
      <c r="G14" s="386">
        <v>12</v>
      </c>
      <c r="H14" s="498">
        <v>5</v>
      </c>
      <c r="I14" s="158" t="e">
        <v>#REF!</v>
      </c>
      <c r="K14" s="182"/>
    </row>
    <row r="15" spans="1:15" ht="15" customHeight="1" x14ac:dyDescent="0.2">
      <c r="A15" s="497" t="s">
        <v>626</v>
      </c>
      <c r="B15" s="382">
        <v>20</v>
      </c>
      <c r="C15" s="793" t="s">
        <v>663</v>
      </c>
      <c r="D15" s="795"/>
      <c r="E15" s="386">
        <v>5</v>
      </c>
      <c r="F15" s="386">
        <v>3</v>
      </c>
      <c r="G15" s="793" t="s">
        <v>650</v>
      </c>
      <c r="H15" s="795"/>
      <c r="I15" s="127" t="e">
        <v>#REF!</v>
      </c>
      <c r="J15" s="127" t="e">
        <v>#REF!</v>
      </c>
      <c r="M15" s="214"/>
    </row>
    <row r="16" spans="1:15" ht="15" customHeight="1" x14ac:dyDescent="0.2">
      <c r="A16" s="497" t="s">
        <v>627</v>
      </c>
      <c r="B16" s="382">
        <v>231</v>
      </c>
      <c r="C16" s="386">
        <v>18</v>
      </c>
      <c r="D16" s="386">
        <v>71</v>
      </c>
      <c r="E16" s="498">
        <v>62</v>
      </c>
      <c r="F16" s="386">
        <v>45</v>
      </c>
      <c r="G16" s="386">
        <v>27</v>
      </c>
      <c r="H16" s="498">
        <v>8</v>
      </c>
      <c r="I16" s="158" t="e">
        <v>#REF!</v>
      </c>
    </row>
    <row r="17" spans="1:10" ht="15" customHeight="1" x14ac:dyDescent="0.2">
      <c r="A17" s="497" t="s">
        <v>628</v>
      </c>
      <c r="B17" s="382">
        <v>45</v>
      </c>
      <c r="C17" s="386">
        <v>3</v>
      </c>
      <c r="D17" s="386">
        <v>16</v>
      </c>
      <c r="E17" s="386">
        <v>15</v>
      </c>
      <c r="F17" s="386">
        <v>8</v>
      </c>
      <c r="G17" s="793" t="s">
        <v>660</v>
      </c>
      <c r="H17" s="795"/>
      <c r="I17" s="96" t="s">
        <v>616</v>
      </c>
    </row>
    <row r="18" spans="1:10" ht="15" customHeight="1" x14ac:dyDescent="0.2">
      <c r="A18" s="497" t="s">
        <v>629</v>
      </c>
      <c r="B18" s="382">
        <v>320</v>
      </c>
      <c r="C18" s="386">
        <v>34</v>
      </c>
      <c r="D18" s="386">
        <v>101</v>
      </c>
      <c r="E18" s="498">
        <v>92</v>
      </c>
      <c r="F18" s="386">
        <v>62</v>
      </c>
      <c r="G18" s="386">
        <v>25</v>
      </c>
      <c r="H18" s="498">
        <v>6</v>
      </c>
      <c r="I18" s="158" t="e">
        <v>#REF!</v>
      </c>
    </row>
    <row r="19" spans="1:10" ht="15" customHeight="1" x14ac:dyDescent="0.2">
      <c r="A19" s="497" t="s">
        <v>630</v>
      </c>
      <c r="B19" s="382">
        <v>48</v>
      </c>
      <c r="C19" s="386">
        <v>6</v>
      </c>
      <c r="D19" s="386">
        <v>18</v>
      </c>
      <c r="E19" s="386">
        <v>8</v>
      </c>
      <c r="F19" s="386">
        <v>7</v>
      </c>
      <c r="G19" s="793" t="s">
        <v>725</v>
      </c>
      <c r="H19" s="795"/>
      <c r="I19" s="158" t="e">
        <v>#REF!</v>
      </c>
    </row>
    <row r="20" spans="1:10" ht="15" customHeight="1" x14ac:dyDescent="0.2">
      <c r="A20" s="497" t="s">
        <v>631</v>
      </c>
      <c r="B20" s="382">
        <v>25</v>
      </c>
      <c r="C20" s="386">
        <v>3</v>
      </c>
      <c r="D20" s="386">
        <v>7</v>
      </c>
      <c r="E20" s="386">
        <v>8</v>
      </c>
      <c r="F20" s="793" t="s">
        <v>653</v>
      </c>
      <c r="G20" s="794"/>
      <c r="H20" s="795"/>
      <c r="I20" s="158" t="e">
        <v>#REF!</v>
      </c>
    </row>
    <row r="21" spans="1:10" ht="15" customHeight="1" x14ac:dyDescent="0.2">
      <c r="A21" s="497" t="s">
        <v>632</v>
      </c>
      <c r="B21" s="382">
        <v>27</v>
      </c>
      <c r="C21" s="793" t="s">
        <v>931</v>
      </c>
      <c r="D21" s="795"/>
      <c r="E21" s="386">
        <v>6</v>
      </c>
      <c r="F21" s="793" t="s">
        <v>771</v>
      </c>
      <c r="G21" s="794"/>
      <c r="H21" s="795"/>
      <c r="I21" s="158" t="e">
        <v>#REF!</v>
      </c>
    </row>
    <row r="22" spans="1:10" ht="15" customHeight="1" x14ac:dyDescent="0.2">
      <c r="A22" s="497" t="s">
        <v>633</v>
      </c>
      <c r="B22" s="382">
        <v>43</v>
      </c>
      <c r="C22" s="386">
        <v>5</v>
      </c>
      <c r="D22" s="386">
        <v>16</v>
      </c>
      <c r="E22" s="386">
        <v>12</v>
      </c>
      <c r="F22" s="386">
        <v>6</v>
      </c>
      <c r="G22" s="793" t="s">
        <v>650</v>
      </c>
      <c r="H22" s="795"/>
      <c r="I22" s="158" t="e">
        <v>#REF!</v>
      </c>
    </row>
    <row r="23" spans="1:10" ht="15" customHeight="1" x14ac:dyDescent="0.2">
      <c r="A23" s="497" t="s">
        <v>634</v>
      </c>
      <c r="B23" s="382">
        <v>40</v>
      </c>
      <c r="C23" s="386">
        <v>3</v>
      </c>
      <c r="D23" s="386">
        <v>13</v>
      </c>
      <c r="E23" s="386">
        <v>14</v>
      </c>
      <c r="F23" s="793" t="s">
        <v>786</v>
      </c>
      <c r="G23" s="794"/>
      <c r="H23" s="795"/>
      <c r="I23" s="158" t="e">
        <v>#REF!</v>
      </c>
    </row>
    <row r="24" spans="1:10" ht="15" customHeight="1" x14ac:dyDescent="0.2">
      <c r="A24" s="497" t="s">
        <v>635</v>
      </c>
      <c r="B24" s="382">
        <v>105</v>
      </c>
      <c r="C24" s="386">
        <v>15</v>
      </c>
      <c r="D24" s="386">
        <v>35</v>
      </c>
      <c r="E24" s="498">
        <v>29</v>
      </c>
      <c r="F24" s="386">
        <v>13</v>
      </c>
      <c r="G24" s="386">
        <v>8</v>
      </c>
      <c r="H24" s="498">
        <v>5</v>
      </c>
      <c r="I24" s="123" t="e">
        <v>#REF!</v>
      </c>
      <c r="J24" s="123" t="e">
        <v>#REF!</v>
      </c>
    </row>
    <row r="25" spans="1:10" ht="15" customHeight="1" x14ac:dyDescent="0.2">
      <c r="A25" s="497" t="s">
        <v>636</v>
      </c>
      <c r="B25" s="382">
        <v>9</v>
      </c>
      <c r="C25" s="793" t="s">
        <v>650</v>
      </c>
      <c r="D25" s="795"/>
      <c r="E25" s="793" t="s">
        <v>788</v>
      </c>
      <c r="F25" s="794"/>
      <c r="G25" s="794"/>
      <c r="H25" s="795"/>
      <c r="I25" s="158" t="e">
        <v>#REF!</v>
      </c>
    </row>
    <row r="26" spans="1:10" ht="15" customHeight="1" x14ac:dyDescent="0.2">
      <c r="A26" s="497" t="s">
        <v>637</v>
      </c>
      <c r="B26" s="382">
        <v>27</v>
      </c>
      <c r="C26" s="386">
        <v>3</v>
      </c>
      <c r="D26" s="386">
        <v>10</v>
      </c>
      <c r="E26" s="386">
        <v>4</v>
      </c>
      <c r="F26" s="386">
        <v>3</v>
      </c>
      <c r="G26" s="793" t="s">
        <v>661</v>
      </c>
      <c r="H26" s="795"/>
      <c r="I26" s="158" t="e">
        <v>#REF!</v>
      </c>
    </row>
    <row r="27" spans="1:10" ht="15" customHeight="1" x14ac:dyDescent="0.2">
      <c r="A27" s="497" t="s">
        <v>638</v>
      </c>
      <c r="B27" s="382">
        <v>14</v>
      </c>
      <c r="C27" s="793" t="s">
        <v>659</v>
      </c>
      <c r="D27" s="795"/>
      <c r="E27" s="793" t="s">
        <v>662</v>
      </c>
      <c r="F27" s="795"/>
      <c r="G27" s="793" t="s">
        <v>660</v>
      </c>
      <c r="H27" s="795"/>
      <c r="I27" s="158" t="e">
        <v>#REF!</v>
      </c>
    </row>
    <row r="28" spans="1:10" ht="15" customHeight="1" x14ac:dyDescent="0.2">
      <c r="A28" s="497" t="s">
        <v>639</v>
      </c>
      <c r="B28" s="382">
        <v>179</v>
      </c>
      <c r="C28" s="386">
        <v>25</v>
      </c>
      <c r="D28" s="386">
        <v>57</v>
      </c>
      <c r="E28" s="498">
        <v>47</v>
      </c>
      <c r="F28" s="386">
        <v>25</v>
      </c>
      <c r="G28" s="386">
        <v>19</v>
      </c>
      <c r="H28" s="498">
        <v>6</v>
      </c>
      <c r="I28" s="158" t="e">
        <v>#REF!</v>
      </c>
    </row>
    <row r="29" spans="1:10" ht="15" customHeight="1" x14ac:dyDescent="0.2">
      <c r="A29" s="497" t="s">
        <v>640</v>
      </c>
      <c r="B29" s="382">
        <v>51</v>
      </c>
      <c r="C29" s="386">
        <v>7</v>
      </c>
      <c r="D29" s="386">
        <v>10</v>
      </c>
      <c r="E29" s="386">
        <v>15</v>
      </c>
      <c r="F29" s="386">
        <v>11</v>
      </c>
      <c r="G29" s="386">
        <v>3</v>
      </c>
      <c r="H29" s="386">
        <v>4</v>
      </c>
      <c r="I29" s="158">
        <v>1</v>
      </c>
    </row>
    <row r="30" spans="1:10" ht="15" customHeight="1" x14ac:dyDescent="0.2">
      <c r="A30" s="497" t="s">
        <v>641</v>
      </c>
      <c r="B30" s="382">
        <v>1581</v>
      </c>
      <c r="C30" s="386">
        <v>147</v>
      </c>
      <c r="D30" s="386">
        <v>438</v>
      </c>
      <c r="E30" s="498">
        <v>485</v>
      </c>
      <c r="F30" s="386">
        <v>316</v>
      </c>
      <c r="G30" s="386">
        <v>135</v>
      </c>
      <c r="H30" s="498">
        <v>34</v>
      </c>
      <c r="I30" s="158">
        <v>26</v>
      </c>
    </row>
    <row r="31" spans="1:10" ht="15" customHeight="1" x14ac:dyDescent="0.2">
      <c r="A31" s="497" t="s">
        <v>642</v>
      </c>
      <c r="B31" s="382">
        <v>16</v>
      </c>
      <c r="C31" s="386">
        <v>3</v>
      </c>
      <c r="D31" s="386">
        <v>4</v>
      </c>
      <c r="E31" s="386">
        <v>4</v>
      </c>
      <c r="F31" s="793" t="s">
        <v>651</v>
      </c>
      <c r="G31" s="794"/>
      <c r="H31" s="795"/>
      <c r="I31" s="127" t="e">
        <v>#REF!</v>
      </c>
      <c r="J31" s="127" t="e">
        <v>#REF!</v>
      </c>
    </row>
    <row r="32" spans="1:10" ht="15" customHeight="1" x14ac:dyDescent="0.2">
      <c r="A32" s="497" t="s">
        <v>0</v>
      </c>
      <c r="B32" s="382">
        <v>13</v>
      </c>
      <c r="C32" s="793" t="s">
        <v>662</v>
      </c>
      <c r="D32" s="795"/>
      <c r="E32" s="793" t="s">
        <v>932</v>
      </c>
      <c r="F32" s="794"/>
      <c r="G32" s="794"/>
      <c r="H32" s="795"/>
      <c r="I32" s="158" t="e">
        <v>#REF!</v>
      </c>
    </row>
    <row r="33" spans="1:13" ht="15" customHeight="1" x14ac:dyDescent="0.2">
      <c r="A33" s="497" t="s">
        <v>1</v>
      </c>
      <c r="B33" s="382">
        <v>142</v>
      </c>
      <c r="C33" s="386">
        <v>9</v>
      </c>
      <c r="D33" s="386">
        <v>45</v>
      </c>
      <c r="E33" s="386">
        <v>36</v>
      </c>
      <c r="F33" s="386">
        <v>30</v>
      </c>
      <c r="G33" s="386">
        <v>16</v>
      </c>
      <c r="H33" s="386">
        <v>5</v>
      </c>
      <c r="I33" s="158">
        <v>1</v>
      </c>
    </row>
    <row r="34" spans="1:13" ht="15" customHeight="1" x14ac:dyDescent="0.2">
      <c r="A34" s="497" t="s">
        <v>2</v>
      </c>
      <c r="B34" s="382">
        <v>25</v>
      </c>
      <c r="C34" s="386">
        <v>4</v>
      </c>
      <c r="D34" s="386">
        <v>7</v>
      </c>
      <c r="E34" s="386">
        <v>9</v>
      </c>
      <c r="F34" s="793" t="s">
        <v>651</v>
      </c>
      <c r="G34" s="794"/>
      <c r="H34" s="795"/>
      <c r="I34" s="158" t="e">
        <v>#REF!</v>
      </c>
      <c r="L34" s="214"/>
      <c r="M34" s="214"/>
    </row>
    <row r="35" spans="1:13" ht="15" customHeight="1" x14ac:dyDescent="0.2">
      <c r="A35" s="497" t="s">
        <v>3</v>
      </c>
      <c r="B35" s="382">
        <v>56</v>
      </c>
      <c r="C35" s="386">
        <v>7</v>
      </c>
      <c r="D35" s="386">
        <v>18</v>
      </c>
      <c r="E35" s="386">
        <v>11</v>
      </c>
      <c r="F35" s="386">
        <v>12</v>
      </c>
      <c r="G35" s="793" t="s">
        <v>661</v>
      </c>
      <c r="H35" s="795"/>
      <c r="I35" s="158">
        <v>1</v>
      </c>
    </row>
    <row r="36" spans="1:13" ht="15" customHeight="1" x14ac:dyDescent="0.2">
      <c r="A36" s="497" t="s">
        <v>4</v>
      </c>
      <c r="B36" s="382">
        <v>28</v>
      </c>
      <c r="C36" s="793" t="s">
        <v>931</v>
      </c>
      <c r="D36" s="795"/>
      <c r="E36" s="386">
        <v>5</v>
      </c>
      <c r="F36" s="386">
        <v>5</v>
      </c>
      <c r="G36" s="793" t="s">
        <v>660</v>
      </c>
      <c r="H36" s="795"/>
      <c r="I36" s="158" t="e">
        <v>#REF!</v>
      </c>
    </row>
    <row r="37" spans="1:13" ht="15" customHeight="1" x14ac:dyDescent="0.2">
      <c r="A37" s="497" t="s">
        <v>5</v>
      </c>
      <c r="B37" s="382">
        <v>23</v>
      </c>
      <c r="C37" s="793" t="s">
        <v>659</v>
      </c>
      <c r="D37" s="795"/>
      <c r="E37" s="386">
        <v>10</v>
      </c>
      <c r="F37" s="793" t="s">
        <v>653</v>
      </c>
      <c r="G37" s="794"/>
      <c r="H37" s="795"/>
      <c r="I37" s="158" t="e">
        <v>#REF!</v>
      </c>
    </row>
    <row r="38" spans="1:13" ht="15" customHeight="1" x14ac:dyDescent="0.2">
      <c r="A38" s="497" t="s">
        <v>6</v>
      </c>
      <c r="B38" s="382">
        <v>746</v>
      </c>
      <c r="C38" s="386">
        <v>83</v>
      </c>
      <c r="D38" s="386">
        <v>227</v>
      </c>
      <c r="E38" s="498">
        <v>222</v>
      </c>
      <c r="F38" s="386">
        <v>133</v>
      </c>
      <c r="G38" s="386">
        <v>61</v>
      </c>
      <c r="H38" s="498">
        <v>16</v>
      </c>
      <c r="I38" s="158">
        <v>4</v>
      </c>
    </row>
    <row r="39" spans="1:13" ht="15" customHeight="1" x14ac:dyDescent="0.2">
      <c r="A39" s="497" t="s">
        <v>7</v>
      </c>
      <c r="B39" s="382">
        <v>69</v>
      </c>
      <c r="C39" s="386">
        <v>6</v>
      </c>
      <c r="D39" s="386">
        <v>26</v>
      </c>
      <c r="E39" s="498">
        <v>19</v>
      </c>
      <c r="F39" s="793" t="s">
        <v>933</v>
      </c>
      <c r="G39" s="794"/>
      <c r="H39" s="795"/>
      <c r="I39" s="158" t="e">
        <v>#REF!</v>
      </c>
    </row>
    <row r="40" spans="1:13" ht="15" customHeight="1" x14ac:dyDescent="0.2">
      <c r="A40" s="497" t="s">
        <v>8</v>
      </c>
      <c r="B40" s="382">
        <v>24</v>
      </c>
      <c r="C40" s="386">
        <v>4</v>
      </c>
      <c r="D40" s="386">
        <v>9</v>
      </c>
      <c r="E40" s="498">
        <v>7</v>
      </c>
      <c r="F40" s="793" t="s">
        <v>654</v>
      </c>
      <c r="G40" s="794"/>
      <c r="H40" s="795"/>
      <c r="I40" s="158" t="e">
        <v>#REF!</v>
      </c>
    </row>
    <row r="41" spans="1:13" ht="15" customHeight="1" x14ac:dyDescent="0.2">
      <c r="A41" s="497" t="s">
        <v>9</v>
      </c>
      <c r="B41" s="382">
        <v>4</v>
      </c>
      <c r="C41" s="793" t="s">
        <v>934</v>
      </c>
      <c r="D41" s="794"/>
      <c r="E41" s="794"/>
      <c r="F41" s="794"/>
      <c r="G41" s="794"/>
      <c r="H41" s="795"/>
      <c r="I41" s="158" t="e">
        <v>#REF!</v>
      </c>
    </row>
    <row r="42" spans="1:13" ht="15" customHeight="1" x14ac:dyDescent="0.2">
      <c r="A42" s="497" t="s">
        <v>10</v>
      </c>
      <c r="B42" s="382">
        <v>94</v>
      </c>
      <c r="C42" s="386">
        <v>10</v>
      </c>
      <c r="D42" s="386">
        <v>42</v>
      </c>
      <c r="E42" s="498">
        <v>22</v>
      </c>
      <c r="F42" s="386">
        <v>10</v>
      </c>
      <c r="G42" s="386">
        <v>5</v>
      </c>
      <c r="H42" s="498">
        <v>3</v>
      </c>
      <c r="I42" s="158">
        <v>2</v>
      </c>
    </row>
    <row r="43" spans="1:13" ht="15" customHeight="1" x14ac:dyDescent="0.2">
      <c r="A43" s="497" t="s">
        <v>11</v>
      </c>
      <c r="B43" s="382">
        <v>330</v>
      </c>
      <c r="C43" s="386">
        <v>40</v>
      </c>
      <c r="D43" s="386">
        <v>106</v>
      </c>
      <c r="E43" s="498">
        <v>77</v>
      </c>
      <c r="F43" s="386">
        <v>69</v>
      </c>
      <c r="G43" s="386">
        <v>25</v>
      </c>
      <c r="H43" s="498">
        <v>11</v>
      </c>
      <c r="I43" s="158">
        <v>2</v>
      </c>
      <c r="L43" s="214"/>
    </row>
    <row r="44" spans="1:13" ht="15" customHeight="1" x14ac:dyDescent="0.2">
      <c r="A44" s="497" t="s">
        <v>12</v>
      </c>
      <c r="B44" s="382">
        <v>702</v>
      </c>
      <c r="C44" s="386">
        <v>63</v>
      </c>
      <c r="D44" s="386">
        <v>238</v>
      </c>
      <c r="E44" s="498">
        <v>209</v>
      </c>
      <c r="F44" s="386">
        <v>110</v>
      </c>
      <c r="G44" s="386">
        <v>60</v>
      </c>
      <c r="H44" s="498">
        <v>19</v>
      </c>
      <c r="I44" s="158">
        <v>3</v>
      </c>
    </row>
    <row r="45" spans="1:13" ht="15" customHeight="1" x14ac:dyDescent="0.2">
      <c r="A45" s="497" t="s">
        <v>13</v>
      </c>
      <c r="B45" s="382">
        <v>18</v>
      </c>
      <c r="C45" s="793" t="s">
        <v>662</v>
      </c>
      <c r="D45" s="795"/>
      <c r="E45" s="498">
        <v>4</v>
      </c>
      <c r="F45" s="793" t="s">
        <v>935</v>
      </c>
      <c r="G45" s="794"/>
      <c r="H45" s="795"/>
      <c r="I45" s="158" t="e">
        <v>#REF!</v>
      </c>
    </row>
    <row r="46" spans="1:13" ht="15" customHeight="1" x14ac:dyDescent="0.2">
      <c r="A46" s="497" t="s">
        <v>14</v>
      </c>
      <c r="B46" s="382">
        <v>1477</v>
      </c>
      <c r="C46" s="386">
        <v>137</v>
      </c>
      <c r="D46" s="386">
        <v>444</v>
      </c>
      <c r="E46" s="498">
        <v>394</v>
      </c>
      <c r="F46" s="386">
        <v>334</v>
      </c>
      <c r="G46" s="386">
        <v>128</v>
      </c>
      <c r="H46" s="498">
        <v>35</v>
      </c>
      <c r="I46" s="158">
        <v>5</v>
      </c>
    </row>
    <row r="47" spans="1:13" ht="15" customHeight="1" x14ac:dyDescent="0.2">
      <c r="A47" s="497" t="s">
        <v>15</v>
      </c>
      <c r="B47" s="382">
        <v>1</v>
      </c>
      <c r="C47" s="793" t="s">
        <v>792</v>
      </c>
      <c r="D47" s="794"/>
      <c r="E47" s="794"/>
      <c r="F47" s="794"/>
      <c r="G47" s="794"/>
      <c r="H47" s="795"/>
      <c r="I47" s="158" t="e">
        <v>#REF!</v>
      </c>
    </row>
    <row r="48" spans="1:13" ht="15" customHeight="1" x14ac:dyDescent="0.2">
      <c r="A48" s="497" t="s">
        <v>16</v>
      </c>
      <c r="B48" s="382">
        <v>9</v>
      </c>
      <c r="C48" s="386">
        <v>4</v>
      </c>
      <c r="D48" s="793" t="s">
        <v>793</v>
      </c>
      <c r="E48" s="794"/>
      <c r="F48" s="794"/>
      <c r="G48" s="794"/>
      <c r="H48" s="795"/>
      <c r="I48" s="127" t="e">
        <v>#REF!</v>
      </c>
      <c r="J48" s="127" t="e">
        <v>#REF!</v>
      </c>
    </row>
    <row r="49" spans="1:12" ht="15" customHeight="1" x14ac:dyDescent="0.2">
      <c r="A49" s="497" t="s">
        <v>17</v>
      </c>
      <c r="B49" s="382">
        <v>118</v>
      </c>
      <c r="C49" s="386">
        <v>12</v>
      </c>
      <c r="D49" s="386">
        <v>25</v>
      </c>
      <c r="E49" s="498">
        <v>33</v>
      </c>
      <c r="F49" s="386">
        <v>29</v>
      </c>
      <c r="G49" s="386">
        <v>13</v>
      </c>
      <c r="H49" s="498">
        <v>3</v>
      </c>
      <c r="I49" s="158">
        <v>3</v>
      </c>
    </row>
    <row r="50" spans="1:12" ht="15" customHeight="1" x14ac:dyDescent="0.2">
      <c r="A50" s="497" t="s">
        <v>18</v>
      </c>
      <c r="B50" s="382">
        <v>15</v>
      </c>
      <c r="C50" s="793" t="s">
        <v>663</v>
      </c>
      <c r="D50" s="795"/>
      <c r="E50" s="498">
        <v>4</v>
      </c>
      <c r="F50" s="793" t="s">
        <v>652</v>
      </c>
      <c r="G50" s="794"/>
      <c r="H50" s="795"/>
      <c r="I50" s="158" t="e">
        <v>#REF!</v>
      </c>
    </row>
    <row r="51" spans="1:12" ht="15" customHeight="1" x14ac:dyDescent="0.2">
      <c r="A51" s="497" t="s">
        <v>19</v>
      </c>
      <c r="B51" s="382">
        <v>164</v>
      </c>
      <c r="C51" s="386">
        <v>17</v>
      </c>
      <c r="D51" s="386">
        <v>53</v>
      </c>
      <c r="E51" s="498">
        <v>43</v>
      </c>
      <c r="F51" s="386">
        <v>31</v>
      </c>
      <c r="G51" s="386">
        <v>15</v>
      </c>
      <c r="H51" s="498">
        <v>4</v>
      </c>
      <c r="I51" s="158">
        <v>1</v>
      </c>
    </row>
    <row r="52" spans="1:12" ht="15" customHeight="1" x14ac:dyDescent="0.2">
      <c r="A52" s="497" t="s">
        <v>20</v>
      </c>
      <c r="B52" s="382">
        <v>200</v>
      </c>
      <c r="C52" s="386">
        <v>16</v>
      </c>
      <c r="D52" s="386">
        <v>46</v>
      </c>
      <c r="E52" s="498">
        <v>53</v>
      </c>
      <c r="F52" s="386">
        <v>50</v>
      </c>
      <c r="G52" s="386">
        <v>24</v>
      </c>
      <c r="H52" s="498">
        <v>11</v>
      </c>
      <c r="I52" s="158" t="e">
        <v>#REF!</v>
      </c>
    </row>
    <row r="53" spans="1:12" ht="15" customHeight="1" x14ac:dyDescent="0.2">
      <c r="A53" s="497" t="s">
        <v>21</v>
      </c>
      <c r="B53" s="382">
        <v>5</v>
      </c>
      <c r="C53" s="793" t="s">
        <v>791</v>
      </c>
      <c r="D53" s="794"/>
      <c r="E53" s="794"/>
      <c r="F53" s="794"/>
      <c r="G53" s="794"/>
      <c r="H53" s="795"/>
      <c r="I53" s="158" t="e">
        <v>#REF!</v>
      </c>
    </row>
    <row r="54" spans="1:12" ht="15" customHeight="1" x14ac:dyDescent="0.2">
      <c r="A54" s="497" t="s">
        <v>22</v>
      </c>
      <c r="B54" s="382">
        <v>22</v>
      </c>
      <c r="C54" s="386">
        <v>3</v>
      </c>
      <c r="D54" s="386">
        <v>6</v>
      </c>
      <c r="E54" s="498">
        <v>5</v>
      </c>
      <c r="F54" s="793" t="s">
        <v>787</v>
      </c>
      <c r="G54" s="794"/>
      <c r="H54" s="795"/>
      <c r="I54" s="158" t="e">
        <v>#REF!</v>
      </c>
    </row>
    <row r="55" spans="1:12" ht="15" customHeight="1" x14ac:dyDescent="0.2">
      <c r="A55" s="497" t="s">
        <v>23</v>
      </c>
      <c r="B55" s="382">
        <v>3166</v>
      </c>
      <c r="C55" s="386">
        <v>192</v>
      </c>
      <c r="D55" s="386">
        <v>741</v>
      </c>
      <c r="E55" s="498">
        <v>941</v>
      </c>
      <c r="F55" s="386">
        <v>780</v>
      </c>
      <c r="G55" s="386">
        <v>392</v>
      </c>
      <c r="H55" s="498">
        <v>108</v>
      </c>
      <c r="I55" s="158">
        <v>12</v>
      </c>
      <c r="L55" s="214"/>
    </row>
    <row r="56" spans="1:12" ht="15" customHeight="1" x14ac:dyDescent="0.2">
      <c r="A56" s="497" t="s">
        <v>24</v>
      </c>
      <c r="B56" s="382">
        <v>28</v>
      </c>
      <c r="C56" s="386">
        <v>4</v>
      </c>
      <c r="D56" s="386">
        <v>7</v>
      </c>
      <c r="E56" s="498">
        <v>12</v>
      </c>
      <c r="F56" s="793" t="s">
        <v>651</v>
      </c>
      <c r="G56" s="794"/>
      <c r="H56" s="795"/>
      <c r="I56" s="158" t="e">
        <v>#REF!</v>
      </c>
    </row>
    <row r="57" spans="1:12" ht="15" customHeight="1" x14ac:dyDescent="0.2">
      <c r="A57" s="497" t="s">
        <v>25</v>
      </c>
      <c r="B57" s="382">
        <v>67</v>
      </c>
      <c r="C57" s="386">
        <v>3</v>
      </c>
      <c r="D57" s="386">
        <v>25</v>
      </c>
      <c r="E57" s="498">
        <v>22</v>
      </c>
      <c r="F57" s="386">
        <v>12</v>
      </c>
      <c r="G57" s="793" t="s">
        <v>662</v>
      </c>
      <c r="H57" s="795"/>
      <c r="I57" s="158" t="e">
        <v>#REF!</v>
      </c>
    </row>
    <row r="58" spans="1:12" ht="15" customHeight="1" x14ac:dyDescent="0.2">
      <c r="A58" s="497" t="s">
        <v>26</v>
      </c>
      <c r="B58" s="382">
        <v>22</v>
      </c>
      <c r="C58" s="793" t="s">
        <v>725</v>
      </c>
      <c r="D58" s="795"/>
      <c r="E58" s="498">
        <v>5</v>
      </c>
      <c r="F58" s="386">
        <v>5</v>
      </c>
      <c r="G58" s="793" t="s">
        <v>660</v>
      </c>
      <c r="H58" s="795"/>
      <c r="I58" s="158" t="e">
        <v>#REF!</v>
      </c>
    </row>
    <row r="59" spans="1:12" ht="15" customHeight="1" x14ac:dyDescent="0.2">
      <c r="A59" s="497" t="s">
        <v>27</v>
      </c>
      <c r="B59" s="382">
        <v>54</v>
      </c>
      <c r="C59" s="386">
        <v>8</v>
      </c>
      <c r="D59" s="386">
        <v>21</v>
      </c>
      <c r="E59" s="498">
        <v>11</v>
      </c>
      <c r="F59" s="386">
        <v>9</v>
      </c>
      <c r="G59" s="793" t="s">
        <v>662</v>
      </c>
      <c r="H59" s="795"/>
      <c r="I59" s="158" t="e">
        <v>#REF!</v>
      </c>
    </row>
    <row r="60" spans="1:12" ht="15" customHeight="1" x14ac:dyDescent="0.2">
      <c r="A60" s="497" t="s">
        <v>28</v>
      </c>
      <c r="B60" s="382">
        <v>13</v>
      </c>
      <c r="C60" s="793" t="s">
        <v>659</v>
      </c>
      <c r="D60" s="795"/>
      <c r="E60" s="498">
        <v>3</v>
      </c>
      <c r="F60" s="793" t="s">
        <v>654</v>
      </c>
      <c r="G60" s="794"/>
      <c r="H60" s="795"/>
      <c r="I60" s="158" t="e">
        <v>#REF!</v>
      </c>
    </row>
    <row r="61" spans="1:12" ht="15" customHeight="1" x14ac:dyDescent="0.2">
      <c r="A61" s="497" t="s">
        <v>29</v>
      </c>
      <c r="B61" s="382">
        <v>85</v>
      </c>
      <c r="C61" s="386">
        <v>8</v>
      </c>
      <c r="D61" s="386">
        <v>19</v>
      </c>
      <c r="E61" s="498">
        <v>24</v>
      </c>
      <c r="F61" s="386">
        <v>20</v>
      </c>
      <c r="G61" s="386">
        <v>9</v>
      </c>
      <c r="H61" s="498">
        <v>4</v>
      </c>
      <c r="I61" s="158">
        <v>1</v>
      </c>
    </row>
    <row r="62" spans="1:12" ht="15" customHeight="1" x14ac:dyDescent="0.2">
      <c r="A62" s="497" t="s">
        <v>30</v>
      </c>
      <c r="B62" s="382">
        <v>11</v>
      </c>
      <c r="C62" s="793" t="s">
        <v>660</v>
      </c>
      <c r="D62" s="795"/>
      <c r="E62" s="498">
        <v>4</v>
      </c>
      <c r="F62" s="793" t="s">
        <v>654</v>
      </c>
      <c r="G62" s="794"/>
      <c r="H62" s="795"/>
      <c r="I62" s="158" t="e">
        <v>#REF!</v>
      </c>
    </row>
    <row r="63" spans="1:12" ht="15" customHeight="1" x14ac:dyDescent="0.2">
      <c r="A63" s="497" t="s">
        <v>31</v>
      </c>
      <c r="B63" s="382">
        <v>239</v>
      </c>
      <c r="C63" s="386">
        <v>15</v>
      </c>
      <c r="D63" s="386">
        <v>74</v>
      </c>
      <c r="E63" s="498">
        <v>72</v>
      </c>
      <c r="F63" s="386">
        <v>48</v>
      </c>
      <c r="G63" s="386">
        <v>23</v>
      </c>
      <c r="H63" s="498">
        <v>7</v>
      </c>
      <c r="I63" s="158" t="e">
        <v>#REF!</v>
      </c>
    </row>
    <row r="64" spans="1:12" ht="15" customHeight="1" x14ac:dyDescent="0.2">
      <c r="A64" s="497" t="s">
        <v>32</v>
      </c>
      <c r="B64" s="382">
        <v>57</v>
      </c>
      <c r="C64" s="793" t="s">
        <v>937</v>
      </c>
      <c r="D64" s="795"/>
      <c r="E64" s="498">
        <v>14</v>
      </c>
      <c r="F64" s="386">
        <v>8</v>
      </c>
      <c r="G64" s="793" t="s">
        <v>659</v>
      </c>
      <c r="H64" s="795"/>
      <c r="I64" s="97" t="s">
        <v>615</v>
      </c>
      <c r="J64" s="127" t="e">
        <v>#REF!</v>
      </c>
    </row>
    <row r="65" spans="1:12" ht="15" customHeight="1" x14ac:dyDescent="0.2">
      <c r="A65" s="497" t="s">
        <v>33</v>
      </c>
      <c r="B65" s="382">
        <v>14</v>
      </c>
      <c r="C65" s="793" t="s">
        <v>662</v>
      </c>
      <c r="D65" s="795"/>
      <c r="E65" s="498">
        <v>5</v>
      </c>
      <c r="F65" s="793" t="s">
        <v>650</v>
      </c>
      <c r="G65" s="794"/>
      <c r="H65" s="795"/>
      <c r="I65" s="158" t="e">
        <v>#REF!</v>
      </c>
    </row>
    <row r="66" spans="1:12" ht="15" customHeight="1" x14ac:dyDescent="0.2">
      <c r="A66" s="497" t="s">
        <v>34</v>
      </c>
      <c r="B66" s="382">
        <v>388</v>
      </c>
      <c r="C66" s="386">
        <v>42</v>
      </c>
      <c r="D66" s="386">
        <v>118</v>
      </c>
      <c r="E66" s="498">
        <v>108</v>
      </c>
      <c r="F66" s="386">
        <v>75</v>
      </c>
      <c r="G66" s="386">
        <v>30</v>
      </c>
      <c r="H66" s="498">
        <v>13</v>
      </c>
      <c r="I66" s="158">
        <v>2</v>
      </c>
    </row>
    <row r="67" spans="1:12" ht="15" customHeight="1" x14ac:dyDescent="0.2">
      <c r="A67" s="497" t="s">
        <v>35</v>
      </c>
      <c r="B67" s="382">
        <v>34</v>
      </c>
      <c r="C67" s="386">
        <v>6</v>
      </c>
      <c r="D67" s="386">
        <v>5</v>
      </c>
      <c r="E67" s="498">
        <v>15</v>
      </c>
      <c r="F67" s="793" t="s">
        <v>787</v>
      </c>
      <c r="G67" s="794"/>
      <c r="H67" s="795"/>
      <c r="I67" s="158" t="e">
        <v>#REF!</v>
      </c>
    </row>
    <row r="68" spans="1:12" ht="15" customHeight="1" x14ac:dyDescent="0.2">
      <c r="A68" s="497" t="s">
        <v>36</v>
      </c>
      <c r="B68" s="382">
        <v>3415</v>
      </c>
      <c r="C68" s="386">
        <v>177</v>
      </c>
      <c r="D68" s="386">
        <v>805</v>
      </c>
      <c r="E68" s="498">
        <v>995</v>
      </c>
      <c r="F68" s="386">
        <v>847</v>
      </c>
      <c r="G68" s="386">
        <v>419</v>
      </c>
      <c r="H68" s="498">
        <v>159</v>
      </c>
      <c r="I68" s="158">
        <v>13</v>
      </c>
      <c r="K68" s="729"/>
    </row>
    <row r="69" spans="1:12" ht="15" customHeight="1" x14ac:dyDescent="0.2">
      <c r="A69" s="497" t="s">
        <v>37</v>
      </c>
      <c r="B69" s="382">
        <v>20</v>
      </c>
      <c r="C69" s="386">
        <v>8</v>
      </c>
      <c r="D69" s="386">
        <v>7</v>
      </c>
      <c r="E69" s="796" t="s">
        <v>793</v>
      </c>
      <c r="F69" s="797"/>
      <c r="G69" s="797"/>
      <c r="H69" s="798"/>
      <c r="I69" s="158" t="e">
        <v>#REF!</v>
      </c>
    </row>
    <row r="70" spans="1:12" ht="15" customHeight="1" x14ac:dyDescent="0.2">
      <c r="A70" s="497" t="s">
        <v>38</v>
      </c>
      <c r="B70" s="382">
        <v>12</v>
      </c>
      <c r="C70" s="793" t="s">
        <v>659</v>
      </c>
      <c r="D70" s="795"/>
      <c r="E70" s="796" t="s">
        <v>772</v>
      </c>
      <c r="F70" s="797"/>
      <c r="G70" s="797"/>
      <c r="H70" s="798"/>
      <c r="I70" s="158" t="e">
        <v>#REF!</v>
      </c>
      <c r="L70" s="214"/>
    </row>
    <row r="71" spans="1:12" ht="15" customHeight="1" x14ac:dyDescent="0.2">
      <c r="A71" s="497" t="s">
        <v>39</v>
      </c>
      <c r="B71" s="382">
        <v>3</v>
      </c>
      <c r="C71" s="793" t="s">
        <v>789</v>
      </c>
      <c r="D71" s="794"/>
      <c r="E71" s="794"/>
      <c r="F71" s="794"/>
      <c r="G71" s="794"/>
      <c r="H71" s="795"/>
      <c r="I71" s="158" t="e">
        <v>#REF!</v>
      </c>
    </row>
    <row r="72" spans="1:12" ht="15" customHeight="1" x14ac:dyDescent="0.2">
      <c r="A72" s="497" t="s">
        <v>40</v>
      </c>
      <c r="B72" s="382">
        <v>18</v>
      </c>
      <c r="C72" s="386">
        <v>4</v>
      </c>
      <c r="D72" s="386">
        <v>9</v>
      </c>
      <c r="E72" s="796" t="s">
        <v>793</v>
      </c>
      <c r="F72" s="797"/>
      <c r="G72" s="797"/>
      <c r="H72" s="798"/>
      <c r="I72" s="158" t="e">
        <v>#REF!</v>
      </c>
    </row>
    <row r="73" spans="1:12" ht="15" customHeight="1" x14ac:dyDescent="0.2">
      <c r="A73" s="497" t="s">
        <v>41</v>
      </c>
      <c r="B73" s="382">
        <v>5</v>
      </c>
      <c r="C73" s="793" t="s">
        <v>791</v>
      </c>
      <c r="D73" s="794"/>
      <c r="E73" s="794"/>
      <c r="F73" s="794"/>
      <c r="G73" s="794"/>
      <c r="H73" s="795"/>
      <c r="I73" s="158" t="e">
        <v>#REF!</v>
      </c>
    </row>
    <row r="74" spans="1:12" ht="15" customHeight="1" x14ac:dyDescent="0.2">
      <c r="A74" s="497" t="s">
        <v>42</v>
      </c>
      <c r="B74" s="382">
        <v>30</v>
      </c>
      <c r="C74" s="386">
        <v>4</v>
      </c>
      <c r="D74" s="386">
        <v>13</v>
      </c>
      <c r="E74" s="498">
        <v>3</v>
      </c>
      <c r="F74" s="386">
        <v>4</v>
      </c>
      <c r="G74" s="793" t="s">
        <v>659</v>
      </c>
      <c r="H74" s="795"/>
      <c r="I74" s="158" t="e">
        <v>#REF!</v>
      </c>
    </row>
    <row r="75" spans="1:12" ht="15" customHeight="1" x14ac:dyDescent="0.2">
      <c r="A75" s="497" t="s">
        <v>43</v>
      </c>
      <c r="B75" s="382">
        <v>317</v>
      </c>
      <c r="C75" s="386">
        <v>37</v>
      </c>
      <c r="D75" s="386">
        <v>112</v>
      </c>
      <c r="E75" s="498">
        <v>78</v>
      </c>
      <c r="F75" s="386">
        <v>56</v>
      </c>
      <c r="G75" s="386">
        <v>24</v>
      </c>
      <c r="H75" s="498">
        <v>8</v>
      </c>
      <c r="I75" s="158">
        <v>2</v>
      </c>
    </row>
    <row r="76" spans="1:12" ht="15" customHeight="1" x14ac:dyDescent="0.2">
      <c r="A76" s="497" t="s">
        <v>44</v>
      </c>
      <c r="B76" s="382">
        <v>9</v>
      </c>
      <c r="C76" s="793" t="s">
        <v>662</v>
      </c>
      <c r="D76" s="795"/>
      <c r="E76" s="796" t="s">
        <v>936</v>
      </c>
      <c r="F76" s="797"/>
      <c r="G76" s="797"/>
      <c r="H76" s="798"/>
      <c r="I76" s="158" t="e">
        <v>#REF!</v>
      </c>
    </row>
    <row r="77" spans="1:12" ht="15" customHeight="1" x14ac:dyDescent="0.2">
      <c r="A77" s="497" t="s">
        <v>45</v>
      </c>
      <c r="B77" s="382">
        <v>23</v>
      </c>
      <c r="C77" s="386">
        <v>3</v>
      </c>
      <c r="D77" s="386">
        <v>5</v>
      </c>
      <c r="E77" s="498">
        <v>8</v>
      </c>
      <c r="F77" s="386">
        <v>3</v>
      </c>
      <c r="G77" s="793" t="s">
        <v>650</v>
      </c>
      <c r="H77" s="795"/>
      <c r="I77" s="158" t="e">
        <v>#REF!</v>
      </c>
    </row>
    <row r="78" spans="1:12" ht="15" customHeight="1" x14ac:dyDescent="0.2">
      <c r="A78" s="497" t="s">
        <v>46</v>
      </c>
      <c r="B78" s="382">
        <v>602</v>
      </c>
      <c r="C78" s="386">
        <v>55</v>
      </c>
      <c r="D78" s="386">
        <v>174</v>
      </c>
      <c r="E78" s="498">
        <v>187</v>
      </c>
      <c r="F78" s="386">
        <v>131</v>
      </c>
      <c r="G78" s="386">
        <v>37</v>
      </c>
      <c r="H78" s="498">
        <v>13</v>
      </c>
      <c r="I78" s="158">
        <v>5</v>
      </c>
    </row>
    <row r="79" spans="1:12" ht="15" customHeight="1" x14ac:dyDescent="0.2">
      <c r="A79" s="386" t="s">
        <v>723</v>
      </c>
      <c r="B79" s="382">
        <v>259</v>
      </c>
      <c r="C79" s="386">
        <v>20</v>
      </c>
      <c r="D79" s="386">
        <v>76</v>
      </c>
      <c r="E79" s="498">
        <v>71</v>
      </c>
      <c r="F79" s="386">
        <v>54</v>
      </c>
      <c r="G79" s="386">
        <v>21</v>
      </c>
      <c r="H79" s="498">
        <v>13</v>
      </c>
      <c r="I79" s="158">
        <v>4</v>
      </c>
    </row>
    <row r="80" spans="1:12" ht="15" customHeight="1" x14ac:dyDescent="0.2">
      <c r="A80" s="386" t="s">
        <v>724</v>
      </c>
      <c r="B80" s="382">
        <v>87</v>
      </c>
      <c r="C80" s="386">
        <v>11</v>
      </c>
      <c r="D80" s="386">
        <v>30</v>
      </c>
      <c r="E80" s="498">
        <v>22</v>
      </c>
      <c r="F80" s="386">
        <v>15</v>
      </c>
      <c r="G80" s="793" t="s">
        <v>725</v>
      </c>
      <c r="H80" s="795"/>
      <c r="I80" s="158" t="e">
        <v>#REF!</v>
      </c>
    </row>
    <row r="81" spans="1:10" ht="15" customHeight="1" x14ac:dyDescent="0.2">
      <c r="A81" s="386" t="s">
        <v>228</v>
      </c>
      <c r="B81" s="382">
        <v>36</v>
      </c>
      <c r="C81" s="386">
        <v>4</v>
      </c>
      <c r="D81" s="386">
        <v>11</v>
      </c>
      <c r="E81" s="498">
        <v>9</v>
      </c>
      <c r="F81" s="386">
        <v>9</v>
      </c>
      <c r="G81" s="793" t="s">
        <v>660</v>
      </c>
      <c r="H81" s="795"/>
      <c r="I81" s="158" t="e">
        <v>#REF!</v>
      </c>
    </row>
    <row r="82" spans="1:10" ht="15" customHeight="1" x14ac:dyDescent="0.2">
      <c r="A82" s="386" t="s">
        <v>229</v>
      </c>
      <c r="B82" s="382">
        <v>10</v>
      </c>
      <c r="C82" s="793" t="s">
        <v>659</v>
      </c>
      <c r="D82" s="795"/>
      <c r="E82" s="796" t="s">
        <v>938</v>
      </c>
      <c r="F82" s="797"/>
      <c r="G82" s="797"/>
      <c r="H82" s="798"/>
      <c r="I82" s="158" t="e">
        <v>#REF!</v>
      </c>
    </row>
    <row r="83" spans="1:10" ht="15" customHeight="1" x14ac:dyDescent="0.2">
      <c r="A83" s="386" t="s">
        <v>230</v>
      </c>
      <c r="B83" s="382">
        <v>77</v>
      </c>
      <c r="C83" s="386">
        <v>15</v>
      </c>
      <c r="D83" s="386">
        <v>28</v>
      </c>
      <c r="E83" s="498">
        <v>20</v>
      </c>
      <c r="F83" s="386">
        <v>9</v>
      </c>
      <c r="G83" s="793" t="s">
        <v>662</v>
      </c>
      <c r="H83" s="795"/>
      <c r="I83" s="158" t="e">
        <v>#REF!</v>
      </c>
    </row>
    <row r="84" spans="1:10" ht="15" customHeight="1" x14ac:dyDescent="0.2">
      <c r="A84" s="497" t="s">
        <v>50</v>
      </c>
      <c r="B84" s="382">
        <v>46</v>
      </c>
      <c r="C84" s="386">
        <v>8</v>
      </c>
      <c r="D84" s="386">
        <v>14</v>
      </c>
      <c r="E84" s="498">
        <v>12</v>
      </c>
      <c r="F84" s="386">
        <v>8</v>
      </c>
      <c r="G84" s="793" t="s">
        <v>650</v>
      </c>
      <c r="H84" s="795"/>
      <c r="I84" s="158" t="e">
        <v>#REF!</v>
      </c>
    </row>
    <row r="85" spans="1:10" ht="15" customHeight="1" x14ac:dyDescent="0.2">
      <c r="A85" s="497" t="s">
        <v>51</v>
      </c>
      <c r="B85" s="382">
        <v>104</v>
      </c>
      <c r="C85" s="386">
        <v>11</v>
      </c>
      <c r="D85" s="386">
        <v>39</v>
      </c>
      <c r="E85" s="498">
        <v>23</v>
      </c>
      <c r="F85" s="386">
        <v>16</v>
      </c>
      <c r="G85" s="793" t="s">
        <v>931</v>
      </c>
      <c r="H85" s="795"/>
      <c r="I85" s="158" t="e">
        <v>#REF!</v>
      </c>
    </row>
    <row r="86" spans="1:10" ht="15" customHeight="1" x14ac:dyDescent="0.2">
      <c r="A86" s="497" t="s">
        <v>52</v>
      </c>
      <c r="B86" s="382">
        <v>876</v>
      </c>
      <c r="C86" s="386">
        <v>74</v>
      </c>
      <c r="D86" s="386">
        <v>281</v>
      </c>
      <c r="E86" s="498">
        <v>203</v>
      </c>
      <c r="F86" s="386">
        <v>187</v>
      </c>
      <c r="G86" s="386">
        <v>99</v>
      </c>
      <c r="H86" s="498">
        <v>27</v>
      </c>
      <c r="I86" s="158">
        <v>5</v>
      </c>
    </row>
    <row r="87" spans="1:10" ht="15" customHeight="1" x14ac:dyDescent="0.2">
      <c r="A87" s="497" t="s">
        <v>53</v>
      </c>
      <c r="B87" s="382">
        <v>10822</v>
      </c>
      <c r="C87" s="386">
        <v>819</v>
      </c>
      <c r="D87" s="386">
        <v>2479</v>
      </c>
      <c r="E87" s="498">
        <v>3133</v>
      </c>
      <c r="F87" s="386">
        <v>2825</v>
      </c>
      <c r="G87" s="386">
        <v>1197</v>
      </c>
      <c r="H87" s="498">
        <v>332</v>
      </c>
      <c r="I87" s="158">
        <v>37</v>
      </c>
    </row>
    <row r="88" spans="1:10" ht="15" customHeight="1" x14ac:dyDescent="0.2">
      <c r="A88" s="497" t="s">
        <v>54</v>
      </c>
      <c r="B88" s="382">
        <v>41</v>
      </c>
      <c r="C88" s="386">
        <v>6</v>
      </c>
      <c r="D88" s="386">
        <v>11</v>
      </c>
      <c r="E88" s="498">
        <v>8</v>
      </c>
      <c r="F88" s="386">
        <v>9</v>
      </c>
      <c r="G88" s="793" t="s">
        <v>661</v>
      </c>
      <c r="H88" s="795"/>
      <c r="I88" s="158" t="e">
        <v>#REF!</v>
      </c>
    </row>
    <row r="89" spans="1:10" ht="8.1" customHeight="1" thickBot="1" x14ac:dyDescent="0.25">
      <c r="A89" s="425"/>
      <c r="B89" s="425"/>
      <c r="C89" s="425"/>
      <c r="D89" s="425"/>
      <c r="E89" s="425"/>
      <c r="F89" s="425"/>
      <c r="G89" s="425"/>
      <c r="H89" s="425"/>
      <c r="I89" s="192"/>
    </row>
    <row r="90" spans="1:10" ht="8.1" customHeight="1" thickTop="1" x14ac:dyDescent="0.2"/>
    <row r="91" spans="1:10" ht="75" customHeight="1" x14ac:dyDescent="0.2">
      <c r="A91" s="771" t="s">
        <v>779</v>
      </c>
      <c r="B91" s="801"/>
      <c r="C91" s="801"/>
      <c r="D91" s="801"/>
      <c r="E91" s="801"/>
      <c r="F91" s="801"/>
      <c r="G91" s="801"/>
      <c r="H91" s="801"/>
    </row>
    <row r="92" spans="1:10" ht="8.1" customHeight="1" x14ac:dyDescent="0.2"/>
    <row r="93" spans="1:10" ht="44.25" customHeight="1" x14ac:dyDescent="0.2">
      <c r="A93" s="800" t="s">
        <v>916</v>
      </c>
      <c r="B93" s="800"/>
      <c r="C93" s="800"/>
      <c r="D93" s="800"/>
      <c r="E93" s="800"/>
      <c r="F93" s="800"/>
      <c r="G93" s="800"/>
      <c r="H93" s="800"/>
    </row>
    <row r="96" spans="1:10" x14ac:dyDescent="0.2">
      <c r="B96" s="97"/>
      <c r="C96" s="97"/>
      <c r="D96" s="97"/>
      <c r="E96" s="97"/>
      <c r="F96" s="97"/>
      <c r="G96" s="97"/>
      <c r="H96" s="97"/>
      <c r="J96" s="97"/>
    </row>
    <row r="97" spans="2:10" x14ac:dyDescent="0.2">
      <c r="B97" s="97"/>
      <c r="C97" s="97"/>
      <c r="D97" s="97"/>
      <c r="E97" s="97"/>
      <c r="F97" s="97"/>
      <c r="G97" s="97"/>
      <c r="H97" s="97"/>
      <c r="J97" s="97"/>
    </row>
    <row r="101" spans="2:10" x14ac:dyDescent="0.2">
      <c r="B101" s="97"/>
    </row>
    <row r="102" spans="2:10" x14ac:dyDescent="0.2">
      <c r="B102" s="97"/>
    </row>
    <row r="103" spans="2:10" x14ac:dyDescent="0.2">
      <c r="B103" s="97"/>
    </row>
    <row r="104" spans="2:10" x14ac:dyDescent="0.2">
      <c r="B104" s="97"/>
    </row>
    <row r="105" spans="2:10" x14ac:dyDescent="0.2">
      <c r="B105" s="97"/>
    </row>
    <row r="106" spans="2:10" x14ac:dyDescent="0.2">
      <c r="B106" s="97"/>
    </row>
    <row r="107" spans="2:10" x14ac:dyDescent="0.2">
      <c r="B107" s="97"/>
    </row>
    <row r="108" spans="2:10" x14ac:dyDescent="0.2">
      <c r="B108" s="97"/>
    </row>
    <row r="109" spans="2:10" x14ac:dyDescent="0.2">
      <c r="B109" s="97"/>
    </row>
    <row r="110" spans="2:10" x14ac:dyDescent="0.2">
      <c r="B110" s="97"/>
    </row>
    <row r="111" spans="2:10" x14ac:dyDescent="0.2">
      <c r="B111" s="97"/>
    </row>
    <row r="112" spans="2:10" x14ac:dyDescent="0.2">
      <c r="B112" s="97"/>
    </row>
    <row r="113" spans="2:10" x14ac:dyDescent="0.2">
      <c r="B113" s="97"/>
    </row>
    <row r="114" spans="2:10" x14ac:dyDescent="0.2">
      <c r="B114" s="97"/>
    </row>
    <row r="115" spans="2:10" x14ac:dyDescent="0.2">
      <c r="B115" s="97"/>
    </row>
    <row r="116" spans="2:10" x14ac:dyDescent="0.2">
      <c r="B116" s="97"/>
    </row>
    <row r="117" spans="2:10" x14ac:dyDescent="0.2">
      <c r="B117" s="97"/>
    </row>
    <row r="118" spans="2:10" x14ac:dyDescent="0.2">
      <c r="B118" s="97"/>
    </row>
    <row r="119" spans="2:10" x14ac:dyDescent="0.2">
      <c r="B119" s="97"/>
    </row>
    <row r="120" spans="2:10" x14ac:dyDescent="0.2">
      <c r="B120" s="97"/>
    </row>
    <row r="121" spans="2:10" x14ac:dyDescent="0.2">
      <c r="B121" s="97"/>
    </row>
    <row r="122" spans="2:10" x14ac:dyDescent="0.2">
      <c r="B122" s="97"/>
    </row>
    <row r="123" spans="2:10" x14ac:dyDescent="0.2">
      <c r="B123" s="97"/>
    </row>
    <row r="124" spans="2:10" x14ac:dyDescent="0.2">
      <c r="B124" s="97"/>
    </row>
    <row r="125" spans="2:10" x14ac:dyDescent="0.2">
      <c r="B125" s="97"/>
    </row>
    <row r="126" spans="2:10" x14ac:dyDescent="0.2">
      <c r="B126" s="97"/>
    </row>
    <row r="127" spans="2:10" x14ac:dyDescent="0.2">
      <c r="B127" s="97"/>
    </row>
    <row r="128" spans="2:10" x14ac:dyDescent="0.2">
      <c r="B128" s="97"/>
      <c r="C128" s="97"/>
      <c r="D128" s="97"/>
      <c r="E128" s="97"/>
      <c r="F128" s="97"/>
      <c r="G128" s="97"/>
      <c r="H128" s="97"/>
      <c r="J128" s="97"/>
    </row>
    <row r="129" spans="2:2" x14ac:dyDescent="0.2">
      <c r="B129" s="97"/>
    </row>
    <row r="130" spans="2:2" x14ac:dyDescent="0.2">
      <c r="B130" s="97"/>
    </row>
    <row r="131" spans="2:2" x14ac:dyDescent="0.2">
      <c r="B131" s="97"/>
    </row>
    <row r="132" spans="2:2" x14ac:dyDescent="0.2">
      <c r="B132" s="97"/>
    </row>
    <row r="133" spans="2:2" x14ac:dyDescent="0.2">
      <c r="B133" s="97"/>
    </row>
    <row r="134" spans="2:2" x14ac:dyDescent="0.2">
      <c r="B134" s="97"/>
    </row>
    <row r="135" spans="2:2" x14ac:dyDescent="0.2">
      <c r="B135" s="97"/>
    </row>
    <row r="136" spans="2:2" x14ac:dyDescent="0.2">
      <c r="B136" s="97"/>
    </row>
    <row r="137" spans="2:2" x14ac:dyDescent="0.2">
      <c r="B137" s="97"/>
    </row>
    <row r="138" spans="2:2" x14ac:dyDescent="0.2">
      <c r="B138" s="97"/>
    </row>
    <row r="139" spans="2:2" x14ac:dyDescent="0.2">
      <c r="B139" s="97"/>
    </row>
    <row r="140" spans="2:2" x14ac:dyDescent="0.2">
      <c r="B140" s="97"/>
    </row>
    <row r="141" spans="2:2" x14ac:dyDescent="0.2">
      <c r="B141" s="97"/>
    </row>
    <row r="142" spans="2:2" x14ac:dyDescent="0.2">
      <c r="B142" s="97"/>
    </row>
    <row r="143" spans="2:2" x14ac:dyDescent="0.2">
      <c r="B143" s="97"/>
    </row>
    <row r="144" spans="2:2" x14ac:dyDescent="0.2">
      <c r="B144" s="97"/>
    </row>
    <row r="145" spans="2:10" x14ac:dyDescent="0.2">
      <c r="B145" s="97"/>
    </row>
    <row r="146" spans="2:10" x14ac:dyDescent="0.2">
      <c r="B146" s="97"/>
    </row>
    <row r="147" spans="2:10" x14ac:dyDescent="0.2">
      <c r="B147" s="97"/>
    </row>
    <row r="148" spans="2:10" x14ac:dyDescent="0.2">
      <c r="B148" s="97"/>
    </row>
    <row r="149" spans="2:10" x14ac:dyDescent="0.2">
      <c r="B149" s="97"/>
    </row>
    <row r="150" spans="2:10" x14ac:dyDescent="0.2">
      <c r="B150" s="97"/>
    </row>
    <row r="151" spans="2:10" x14ac:dyDescent="0.2">
      <c r="B151" s="97"/>
    </row>
    <row r="152" spans="2:10" x14ac:dyDescent="0.2">
      <c r="B152" s="97"/>
    </row>
    <row r="153" spans="2:10" x14ac:dyDescent="0.2">
      <c r="B153" s="97"/>
    </row>
    <row r="154" spans="2:10" x14ac:dyDescent="0.2">
      <c r="B154" s="97"/>
    </row>
    <row r="155" spans="2:10" x14ac:dyDescent="0.2">
      <c r="B155" s="97"/>
    </row>
    <row r="156" spans="2:10" x14ac:dyDescent="0.2">
      <c r="B156" s="97"/>
      <c r="C156" s="97"/>
      <c r="D156" s="97"/>
      <c r="E156" s="97"/>
      <c r="F156" s="97"/>
      <c r="G156" s="97"/>
      <c r="H156" s="97"/>
      <c r="J156" s="97"/>
    </row>
    <row r="157" spans="2:10" x14ac:dyDescent="0.2">
      <c r="B157" s="97"/>
    </row>
    <row r="158" spans="2:10" x14ac:dyDescent="0.2">
      <c r="B158" s="97"/>
    </row>
    <row r="159" spans="2:10" x14ac:dyDescent="0.2">
      <c r="B159" s="97"/>
    </row>
    <row r="160" spans="2:10" x14ac:dyDescent="0.2">
      <c r="B160" s="97"/>
    </row>
    <row r="161" spans="2:2" x14ac:dyDescent="0.2">
      <c r="B161" s="97"/>
    </row>
    <row r="162" spans="2:2" x14ac:dyDescent="0.2">
      <c r="B162" s="97"/>
    </row>
    <row r="163" spans="2:2" x14ac:dyDescent="0.2">
      <c r="B163" s="97"/>
    </row>
    <row r="164" spans="2:2" x14ac:dyDescent="0.2">
      <c r="B164" s="97"/>
    </row>
    <row r="165" spans="2:2" x14ac:dyDescent="0.2">
      <c r="B165" s="97"/>
    </row>
    <row r="166" spans="2:2" x14ac:dyDescent="0.2">
      <c r="B166" s="97"/>
    </row>
    <row r="167" spans="2:2" x14ac:dyDescent="0.2">
      <c r="B167" s="97"/>
    </row>
    <row r="168" spans="2:2" x14ac:dyDescent="0.2">
      <c r="B168" s="97"/>
    </row>
    <row r="169" spans="2:2" x14ac:dyDescent="0.2">
      <c r="B169" s="97"/>
    </row>
    <row r="170" spans="2:2" x14ac:dyDescent="0.2">
      <c r="B170" s="97"/>
    </row>
    <row r="171" spans="2:2" x14ac:dyDescent="0.2">
      <c r="B171" s="97"/>
    </row>
    <row r="172" spans="2:2" x14ac:dyDescent="0.2">
      <c r="B172" s="97"/>
    </row>
    <row r="173" spans="2:2" x14ac:dyDescent="0.2">
      <c r="B173" s="97"/>
    </row>
    <row r="174" spans="2:2" x14ac:dyDescent="0.2">
      <c r="B174" s="97"/>
    </row>
    <row r="175" spans="2:2" x14ac:dyDescent="0.2">
      <c r="B175" s="97"/>
    </row>
    <row r="176" spans="2:2" x14ac:dyDescent="0.2">
      <c r="B176" s="97"/>
    </row>
    <row r="177" spans="2:2" x14ac:dyDescent="0.2">
      <c r="B177" s="97"/>
    </row>
    <row r="178" spans="2:2" x14ac:dyDescent="0.2">
      <c r="B178" s="97"/>
    </row>
    <row r="179" spans="2:2" x14ac:dyDescent="0.2">
      <c r="B179" s="97"/>
    </row>
    <row r="180" spans="2:2" x14ac:dyDescent="0.2">
      <c r="B180" s="97"/>
    </row>
    <row r="181" spans="2:2" x14ac:dyDescent="0.2">
      <c r="B181" s="97"/>
    </row>
    <row r="182" spans="2:2" x14ac:dyDescent="0.2">
      <c r="B182" s="97"/>
    </row>
    <row r="183" spans="2:2" x14ac:dyDescent="0.2">
      <c r="B183" s="97"/>
    </row>
    <row r="184" spans="2:2" x14ac:dyDescent="0.2">
      <c r="B184" s="97"/>
    </row>
    <row r="185" spans="2:2" x14ac:dyDescent="0.2">
      <c r="B185" s="97"/>
    </row>
  </sheetData>
  <mergeCells count="86">
    <mergeCell ref="A1:H1"/>
    <mergeCell ref="F21:H21"/>
    <mergeCell ref="A3:A4"/>
    <mergeCell ref="B3:B4"/>
    <mergeCell ref="C12:H12"/>
    <mergeCell ref="G19:H19"/>
    <mergeCell ref="C21:D21"/>
    <mergeCell ref="C15:D15"/>
    <mergeCell ref="G15:H15"/>
    <mergeCell ref="G17:H17"/>
    <mergeCell ref="F20:H20"/>
    <mergeCell ref="G13:H13"/>
    <mergeCell ref="G22:H22"/>
    <mergeCell ref="F23:H23"/>
    <mergeCell ref="A93:H93"/>
    <mergeCell ref="C71:H71"/>
    <mergeCell ref="A91:H91"/>
    <mergeCell ref="C53:H53"/>
    <mergeCell ref="C73:H73"/>
    <mergeCell ref="G57:H57"/>
    <mergeCell ref="G85:H85"/>
    <mergeCell ref="G74:H74"/>
    <mergeCell ref="G80:H80"/>
    <mergeCell ref="G81:H81"/>
    <mergeCell ref="G83:H83"/>
    <mergeCell ref="G84:H84"/>
    <mergeCell ref="F65:H65"/>
    <mergeCell ref="G36:H36"/>
    <mergeCell ref="K5:O5"/>
    <mergeCell ref="C11:D11"/>
    <mergeCell ref="K10:M10"/>
    <mergeCell ref="K11:L11"/>
    <mergeCell ref="C6:H6"/>
    <mergeCell ref="C9:D9"/>
    <mergeCell ref="G10:H10"/>
    <mergeCell ref="F11:H11"/>
    <mergeCell ref="C7:E7"/>
    <mergeCell ref="F7:H7"/>
    <mergeCell ref="G9:H9"/>
    <mergeCell ref="L1:M1"/>
    <mergeCell ref="C70:D70"/>
    <mergeCell ref="C76:D76"/>
    <mergeCell ref="C60:D60"/>
    <mergeCell ref="F60:H60"/>
    <mergeCell ref="F62:H62"/>
    <mergeCell ref="G64:H64"/>
    <mergeCell ref="C62:D62"/>
    <mergeCell ref="F50:H50"/>
    <mergeCell ref="F56:H56"/>
    <mergeCell ref="C37:D37"/>
    <mergeCell ref="F40:H40"/>
    <mergeCell ref="C47:H47"/>
    <mergeCell ref="C45:D45"/>
    <mergeCell ref="D48:H48"/>
    <mergeCell ref="F54:H54"/>
    <mergeCell ref="F37:H37"/>
    <mergeCell ref="F39:H39"/>
    <mergeCell ref="C41:H41"/>
    <mergeCell ref="C25:D25"/>
    <mergeCell ref="C27:D27"/>
    <mergeCell ref="G35:H35"/>
    <mergeCell ref="G26:H26"/>
    <mergeCell ref="C36:D36"/>
    <mergeCell ref="E25:H25"/>
    <mergeCell ref="E27:F27"/>
    <mergeCell ref="G27:H27"/>
    <mergeCell ref="F31:H31"/>
    <mergeCell ref="F34:H34"/>
    <mergeCell ref="C32:D32"/>
    <mergeCell ref="E32:H32"/>
    <mergeCell ref="F45:H45"/>
    <mergeCell ref="G77:H77"/>
    <mergeCell ref="C82:D82"/>
    <mergeCell ref="E82:H82"/>
    <mergeCell ref="G88:H88"/>
    <mergeCell ref="C50:D50"/>
    <mergeCell ref="F67:H67"/>
    <mergeCell ref="E69:H69"/>
    <mergeCell ref="E70:H70"/>
    <mergeCell ref="E72:H72"/>
    <mergeCell ref="E76:H76"/>
    <mergeCell ref="C58:D58"/>
    <mergeCell ref="G58:H58"/>
    <mergeCell ref="G59:H59"/>
    <mergeCell ref="C64:D64"/>
    <mergeCell ref="C65:D65"/>
  </mergeCells>
  <phoneticPr fontId="7" type="noConversion"/>
  <hyperlinks>
    <hyperlink ref="L1:M1" location="Tab_List!A1" display="Back to Tab_List" xr:uid="{2F2BE5C8-9BFF-4D2E-AB78-1A005B0C83B2}"/>
  </hyperlinks>
  <printOptions horizontalCentered="1"/>
  <pageMargins left="0.55000000000000004" right="0.3" top="0.48" bottom="0.24" header="0.26" footer="0"/>
  <pageSetup scale="85" orientation="portrait" r:id="rId1"/>
  <headerFooter alignWithMargins="0">
    <oddHeader>&amp;CInternet 8</oddHeader>
    <oddFooter>&amp;RTab_2a.asp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4AE4D-9064-47A4-81F3-CF3618D000F8}">
  <dimension ref="A1:N49"/>
  <sheetViews>
    <sheetView workbookViewId="0">
      <selection activeCell="K13" sqref="K13:L13"/>
    </sheetView>
  </sheetViews>
  <sheetFormatPr defaultColWidth="9.5703125" defaultRowHeight="15" x14ac:dyDescent="0.2"/>
  <cols>
    <col min="1" max="1" width="23.140625" style="214" customWidth="1"/>
    <col min="2" max="2" width="9.5703125" style="214"/>
    <col min="3" max="3" width="10.5703125" style="214" bestFit="1" customWidth="1"/>
    <col min="4" max="7" width="8.5703125" style="214" customWidth="1"/>
    <col min="8" max="8" width="13" style="214" bestFit="1" customWidth="1"/>
    <col min="9" max="9" width="0" style="214" hidden="1" customWidth="1"/>
    <col min="10" max="16384" width="9.5703125" style="214"/>
  </cols>
  <sheetData>
    <row r="1" spans="1:14" ht="52.35" customHeight="1" x14ac:dyDescent="0.2">
      <c r="A1" s="742" t="s">
        <v>783</v>
      </c>
      <c r="B1" s="810"/>
      <c r="C1" s="810"/>
      <c r="D1" s="810"/>
      <c r="E1" s="810"/>
      <c r="F1" s="810"/>
      <c r="G1" s="810"/>
      <c r="H1" s="810"/>
      <c r="J1" s="595"/>
      <c r="K1" s="779" t="s">
        <v>874</v>
      </c>
      <c r="L1" s="779"/>
    </row>
    <row r="2" spans="1:14" ht="12" customHeight="1" thickBot="1" x14ac:dyDescent="0.25">
      <c r="A2" s="11"/>
      <c r="B2" s="3"/>
      <c r="C2" s="1"/>
      <c r="D2" s="3"/>
      <c r="E2" s="3"/>
      <c r="F2" s="3"/>
      <c r="G2" s="596"/>
      <c r="H2" s="596"/>
    </row>
    <row r="3" spans="1:14" ht="15.95" customHeight="1" thickTop="1" x14ac:dyDescent="0.25">
      <c r="A3" s="804" t="s">
        <v>770</v>
      </c>
      <c r="B3" s="804" t="s">
        <v>232</v>
      </c>
      <c r="C3" s="597" t="s">
        <v>309</v>
      </c>
      <c r="D3" s="597"/>
      <c r="E3" s="597"/>
      <c r="F3" s="597"/>
      <c r="G3" s="597"/>
      <c r="H3" s="598"/>
      <c r="I3" s="599"/>
    </row>
    <row r="4" spans="1:14" ht="15.95" customHeight="1" thickBot="1" x14ac:dyDescent="0.3">
      <c r="A4" s="811"/>
      <c r="B4" s="811"/>
      <c r="C4" s="600" t="s">
        <v>673</v>
      </c>
      <c r="D4" s="600" t="s">
        <v>234</v>
      </c>
      <c r="E4" s="600" t="s">
        <v>235</v>
      </c>
      <c r="F4" s="600" t="s">
        <v>236</v>
      </c>
      <c r="G4" s="600" t="s">
        <v>237</v>
      </c>
      <c r="H4" s="601" t="s">
        <v>670</v>
      </c>
      <c r="I4" s="602" t="s">
        <v>239</v>
      </c>
    </row>
    <row r="5" spans="1:14" ht="14.1" customHeight="1" thickTop="1" x14ac:dyDescent="0.25">
      <c r="A5" s="603" t="s">
        <v>540</v>
      </c>
      <c r="B5" s="604"/>
      <c r="C5" s="605"/>
      <c r="D5" s="605"/>
      <c r="E5" s="605"/>
      <c r="F5" s="605"/>
      <c r="G5" s="605"/>
      <c r="H5" s="605"/>
      <c r="I5" s="606"/>
    </row>
    <row r="6" spans="1:14" x14ac:dyDescent="0.2">
      <c r="A6" s="607" t="s">
        <v>244</v>
      </c>
      <c r="B6" s="608">
        <v>28491</v>
      </c>
      <c r="C6" s="609">
        <v>2294</v>
      </c>
      <c r="D6" s="609">
        <v>7444</v>
      </c>
      <c r="E6" s="609">
        <v>8127</v>
      </c>
      <c r="F6" s="609">
        <v>6603</v>
      </c>
      <c r="G6" s="609">
        <v>2980</v>
      </c>
      <c r="H6" s="609">
        <v>902</v>
      </c>
      <c r="I6" s="606" t="e">
        <v>#REF!</v>
      </c>
    </row>
    <row r="7" spans="1:14" x14ac:dyDescent="0.2">
      <c r="A7" s="607" t="s">
        <v>245</v>
      </c>
      <c r="B7" s="610">
        <v>100</v>
      </c>
      <c r="C7" s="611">
        <v>8.1</v>
      </c>
      <c r="D7" s="611">
        <v>26.1</v>
      </c>
      <c r="E7" s="611">
        <v>28.5</v>
      </c>
      <c r="F7" s="611">
        <v>23.2</v>
      </c>
      <c r="G7" s="611">
        <v>10.5</v>
      </c>
      <c r="H7" s="611">
        <v>3.2</v>
      </c>
      <c r="I7" s="676" t="e">
        <v>#REF!</v>
      </c>
      <c r="J7" s="261"/>
      <c r="K7" s="261"/>
      <c r="L7" s="261"/>
      <c r="M7" s="261"/>
      <c r="N7" s="261"/>
    </row>
    <row r="8" spans="1:14" ht="14.1" customHeight="1" x14ac:dyDescent="0.25">
      <c r="A8" s="603" t="s">
        <v>271</v>
      </c>
      <c r="B8" s="604"/>
      <c r="C8" s="605"/>
      <c r="D8" s="605"/>
      <c r="E8" s="605"/>
      <c r="F8" s="605"/>
      <c r="G8" s="605"/>
      <c r="H8" s="605"/>
      <c r="I8" s="248"/>
    </row>
    <row r="9" spans="1:14" x14ac:dyDescent="0.2">
      <c r="A9" s="607" t="s">
        <v>244</v>
      </c>
      <c r="B9" s="608">
        <v>16581</v>
      </c>
      <c r="C9" s="609">
        <v>1280</v>
      </c>
      <c r="D9" s="609">
        <v>4176</v>
      </c>
      <c r="E9" s="609">
        <v>4883</v>
      </c>
      <c r="F9" s="609">
        <v>4024</v>
      </c>
      <c r="G9" s="609">
        <v>1680</v>
      </c>
      <c r="H9" s="609">
        <v>463</v>
      </c>
      <c r="I9" s="248" t="e">
        <v>#REF!</v>
      </c>
    </row>
    <row r="10" spans="1:14" x14ac:dyDescent="0.2">
      <c r="A10" s="612" t="s">
        <v>245</v>
      </c>
      <c r="B10" s="613">
        <v>100</v>
      </c>
      <c r="C10" s="614">
        <v>7.7</v>
      </c>
      <c r="D10" s="614">
        <v>25.2</v>
      </c>
      <c r="E10" s="614">
        <v>29.4</v>
      </c>
      <c r="F10" s="614">
        <v>24.3</v>
      </c>
      <c r="G10" s="614">
        <v>10.1</v>
      </c>
      <c r="H10" s="614">
        <v>2.8</v>
      </c>
      <c r="I10" s="677" t="e">
        <v>#REF!</v>
      </c>
      <c r="J10" s="261"/>
      <c r="K10" s="261"/>
      <c r="L10" s="261"/>
      <c r="M10" s="261"/>
      <c r="N10" s="261"/>
    </row>
    <row r="11" spans="1:14" x14ac:dyDescent="0.2">
      <c r="A11" s="607" t="s">
        <v>246</v>
      </c>
      <c r="B11" s="608">
        <v>283</v>
      </c>
      <c r="C11" s="609">
        <v>19</v>
      </c>
      <c r="D11" s="609">
        <v>102</v>
      </c>
      <c r="E11" s="609">
        <v>53</v>
      </c>
      <c r="F11" s="609">
        <v>59</v>
      </c>
      <c r="G11" s="609">
        <v>38</v>
      </c>
      <c r="H11" s="609">
        <v>10</v>
      </c>
      <c r="I11" s="606" t="e">
        <v>#REF!</v>
      </c>
    </row>
    <row r="12" spans="1:14" x14ac:dyDescent="0.2">
      <c r="A12" s="607" t="s">
        <v>247</v>
      </c>
      <c r="B12" s="608">
        <v>242</v>
      </c>
      <c r="C12" s="609">
        <v>22</v>
      </c>
      <c r="D12" s="609">
        <v>73</v>
      </c>
      <c r="E12" s="609">
        <v>74</v>
      </c>
      <c r="F12" s="609">
        <v>51</v>
      </c>
      <c r="G12" s="609">
        <v>18</v>
      </c>
      <c r="H12" s="609">
        <v>8</v>
      </c>
      <c r="I12" s="606" t="e">
        <v>#REF!</v>
      </c>
    </row>
    <row r="13" spans="1:14" x14ac:dyDescent="0.2">
      <c r="A13" s="607" t="s">
        <v>248</v>
      </c>
      <c r="B13" s="608">
        <v>243</v>
      </c>
      <c r="C13" s="609">
        <v>17</v>
      </c>
      <c r="D13" s="609">
        <v>59</v>
      </c>
      <c r="E13" s="609">
        <v>67</v>
      </c>
      <c r="F13" s="609">
        <v>60</v>
      </c>
      <c r="G13" s="609">
        <v>24</v>
      </c>
      <c r="H13" s="609">
        <v>8</v>
      </c>
      <c r="I13" s="606" t="e">
        <v>#REF!</v>
      </c>
      <c r="K13" s="797"/>
      <c r="L13" s="797"/>
    </row>
    <row r="14" spans="1:14" x14ac:dyDescent="0.2">
      <c r="A14" s="607" t="s">
        <v>249</v>
      </c>
      <c r="B14" s="608">
        <v>185</v>
      </c>
      <c r="C14" s="609">
        <v>14</v>
      </c>
      <c r="D14" s="609">
        <v>40</v>
      </c>
      <c r="E14" s="609">
        <v>47</v>
      </c>
      <c r="F14" s="609">
        <v>40</v>
      </c>
      <c r="G14" s="609">
        <v>30</v>
      </c>
      <c r="H14" s="609">
        <v>9</v>
      </c>
      <c r="I14" s="606" t="e">
        <v>#REF!</v>
      </c>
    </row>
    <row r="15" spans="1:14" x14ac:dyDescent="0.2">
      <c r="A15" s="607" t="s">
        <v>250</v>
      </c>
      <c r="B15" s="608">
        <v>6626</v>
      </c>
      <c r="C15" s="609">
        <v>528</v>
      </c>
      <c r="D15" s="609">
        <v>1469</v>
      </c>
      <c r="E15" s="609">
        <v>1953</v>
      </c>
      <c r="F15" s="609">
        <v>1809</v>
      </c>
      <c r="G15" s="609">
        <v>684</v>
      </c>
      <c r="H15" s="609">
        <v>156</v>
      </c>
      <c r="I15" s="606" t="e">
        <v>#REF!</v>
      </c>
    </row>
    <row r="16" spans="1:14" x14ac:dyDescent="0.2">
      <c r="A16" s="607" t="s">
        <v>251</v>
      </c>
      <c r="B16" s="608">
        <v>85</v>
      </c>
      <c r="C16" s="609">
        <v>6</v>
      </c>
      <c r="D16" s="609">
        <v>44</v>
      </c>
      <c r="E16" s="609">
        <v>14</v>
      </c>
      <c r="F16" s="609">
        <v>14</v>
      </c>
      <c r="G16" s="808" t="s">
        <v>939</v>
      </c>
      <c r="H16" s="809"/>
      <c r="I16" s="609" t="e">
        <v>#REF!</v>
      </c>
    </row>
    <row r="17" spans="1:9" x14ac:dyDescent="0.2">
      <c r="A17" s="607" t="s">
        <v>252</v>
      </c>
      <c r="B17" s="608">
        <v>179</v>
      </c>
      <c r="C17" s="609">
        <v>12</v>
      </c>
      <c r="D17" s="609">
        <v>39</v>
      </c>
      <c r="E17" s="609">
        <v>50</v>
      </c>
      <c r="F17" s="609">
        <v>44</v>
      </c>
      <c r="G17" s="609">
        <v>28</v>
      </c>
      <c r="H17" s="609">
        <v>10</v>
      </c>
      <c r="I17" s="606" t="e">
        <v>#REF!</v>
      </c>
    </row>
    <row r="18" spans="1:9" x14ac:dyDescent="0.2">
      <c r="A18" s="607" t="s">
        <v>253</v>
      </c>
      <c r="B18" s="608">
        <v>953</v>
      </c>
      <c r="C18" s="609">
        <v>90</v>
      </c>
      <c r="D18" s="609">
        <v>256</v>
      </c>
      <c r="E18" s="609">
        <v>285</v>
      </c>
      <c r="F18" s="609">
        <v>202</v>
      </c>
      <c r="G18" s="609">
        <v>78</v>
      </c>
      <c r="H18" s="609">
        <v>17</v>
      </c>
      <c r="I18" s="606" t="e">
        <v>#REF!</v>
      </c>
    </row>
    <row r="19" spans="1:9" x14ac:dyDescent="0.2">
      <c r="A19" s="607" t="s">
        <v>254</v>
      </c>
      <c r="B19" s="608">
        <v>975</v>
      </c>
      <c r="C19" s="609">
        <v>89</v>
      </c>
      <c r="D19" s="609">
        <v>294</v>
      </c>
      <c r="E19" s="609">
        <v>268</v>
      </c>
      <c r="F19" s="609">
        <v>211</v>
      </c>
      <c r="G19" s="609">
        <v>88</v>
      </c>
      <c r="H19" s="609">
        <v>15</v>
      </c>
      <c r="I19" s="606" t="e">
        <v>#REF!</v>
      </c>
    </row>
    <row r="20" spans="1:9" x14ac:dyDescent="0.2">
      <c r="A20" s="607" t="s">
        <v>284</v>
      </c>
      <c r="B20" s="608">
        <v>147</v>
      </c>
      <c r="C20" s="609">
        <v>10</v>
      </c>
      <c r="D20" s="609">
        <v>54</v>
      </c>
      <c r="E20" s="609">
        <v>39</v>
      </c>
      <c r="F20" s="609">
        <v>32</v>
      </c>
      <c r="G20" s="609">
        <v>6</v>
      </c>
      <c r="H20" s="609">
        <v>5</v>
      </c>
      <c r="I20" s="606"/>
    </row>
    <row r="21" spans="1:9" x14ac:dyDescent="0.2">
      <c r="A21" s="607" t="s">
        <v>224</v>
      </c>
      <c r="B21" s="608">
        <v>575</v>
      </c>
      <c r="C21" s="609">
        <v>48</v>
      </c>
      <c r="D21" s="609">
        <v>196</v>
      </c>
      <c r="E21" s="609">
        <v>176</v>
      </c>
      <c r="F21" s="609">
        <v>92</v>
      </c>
      <c r="G21" s="609">
        <v>48</v>
      </c>
      <c r="H21" s="609">
        <v>13</v>
      </c>
      <c r="I21" s="606" t="e">
        <v>#REF!</v>
      </c>
    </row>
    <row r="22" spans="1:9" x14ac:dyDescent="0.2">
      <c r="A22" s="607" t="s">
        <v>285</v>
      </c>
      <c r="B22" s="608">
        <v>104</v>
      </c>
      <c r="C22" s="609">
        <v>11</v>
      </c>
      <c r="D22" s="609">
        <v>30</v>
      </c>
      <c r="E22" s="609">
        <v>22</v>
      </c>
      <c r="F22" s="609">
        <v>31</v>
      </c>
      <c r="G22" s="609">
        <v>7</v>
      </c>
      <c r="H22" s="609">
        <v>3</v>
      </c>
      <c r="I22" s="606"/>
    </row>
    <row r="23" spans="1:9" x14ac:dyDescent="0.2">
      <c r="A23" s="607" t="s">
        <v>255</v>
      </c>
      <c r="B23" s="608">
        <v>592</v>
      </c>
      <c r="C23" s="609">
        <v>65</v>
      </c>
      <c r="D23" s="609">
        <v>167</v>
      </c>
      <c r="E23" s="609">
        <v>194</v>
      </c>
      <c r="F23" s="609">
        <v>104</v>
      </c>
      <c r="G23" s="609">
        <v>47</v>
      </c>
      <c r="H23" s="609">
        <v>13</v>
      </c>
      <c r="I23" s="606" t="e">
        <v>#REF!</v>
      </c>
    </row>
    <row r="24" spans="1:9" x14ac:dyDescent="0.2">
      <c r="A24" s="607" t="s">
        <v>256</v>
      </c>
      <c r="B24" s="608">
        <v>179</v>
      </c>
      <c r="C24" s="609">
        <v>19</v>
      </c>
      <c r="D24" s="609">
        <v>41</v>
      </c>
      <c r="E24" s="609">
        <v>54</v>
      </c>
      <c r="F24" s="609">
        <v>42</v>
      </c>
      <c r="G24" s="609">
        <v>19</v>
      </c>
      <c r="H24" s="609">
        <v>4</v>
      </c>
      <c r="I24" s="606" t="e">
        <v>#REF!</v>
      </c>
    </row>
    <row r="25" spans="1:9" x14ac:dyDescent="0.2">
      <c r="A25" s="607" t="s">
        <v>257</v>
      </c>
      <c r="B25" s="608">
        <v>170</v>
      </c>
      <c r="C25" s="609">
        <v>20</v>
      </c>
      <c r="D25" s="609">
        <v>38</v>
      </c>
      <c r="E25" s="609">
        <v>47</v>
      </c>
      <c r="F25" s="609">
        <v>38</v>
      </c>
      <c r="G25" s="609">
        <v>18</v>
      </c>
      <c r="H25" s="609">
        <v>9</v>
      </c>
      <c r="I25" s="606" t="e">
        <v>#REF!</v>
      </c>
    </row>
    <row r="26" spans="1:9" x14ac:dyDescent="0.2">
      <c r="A26" s="607" t="s">
        <v>225</v>
      </c>
      <c r="B26" s="608">
        <v>83</v>
      </c>
      <c r="C26" s="609">
        <v>8</v>
      </c>
      <c r="D26" s="609">
        <v>18</v>
      </c>
      <c r="E26" s="609">
        <v>24</v>
      </c>
      <c r="F26" s="609">
        <v>18</v>
      </c>
      <c r="G26" s="609">
        <v>10</v>
      </c>
      <c r="H26" s="609">
        <v>4</v>
      </c>
      <c r="I26" s="606"/>
    </row>
    <row r="27" spans="1:9" x14ac:dyDescent="0.2">
      <c r="A27" s="607" t="s">
        <v>226</v>
      </c>
      <c r="B27" s="608">
        <v>320</v>
      </c>
      <c r="C27" s="609">
        <v>36</v>
      </c>
      <c r="D27" s="609">
        <v>91</v>
      </c>
      <c r="E27" s="609">
        <v>90</v>
      </c>
      <c r="F27" s="609">
        <v>65</v>
      </c>
      <c r="G27" s="609">
        <v>26</v>
      </c>
      <c r="H27" s="609">
        <v>10</v>
      </c>
      <c r="I27" s="606" t="e">
        <v>#REF!</v>
      </c>
    </row>
    <row r="28" spans="1:9" x14ac:dyDescent="0.2">
      <c r="A28" s="607" t="s">
        <v>286</v>
      </c>
      <c r="B28" s="608">
        <v>136</v>
      </c>
      <c r="C28" s="609">
        <v>3</v>
      </c>
      <c r="D28" s="609">
        <v>30</v>
      </c>
      <c r="E28" s="609">
        <v>48</v>
      </c>
      <c r="F28" s="609">
        <v>24</v>
      </c>
      <c r="G28" s="609">
        <v>23</v>
      </c>
      <c r="H28" s="609">
        <v>7</v>
      </c>
      <c r="I28" s="606"/>
    </row>
    <row r="29" spans="1:9" x14ac:dyDescent="0.2">
      <c r="A29" s="607" t="s">
        <v>258</v>
      </c>
      <c r="B29" s="608">
        <v>495</v>
      </c>
      <c r="C29" s="609">
        <v>26</v>
      </c>
      <c r="D29" s="609">
        <v>134</v>
      </c>
      <c r="E29" s="609">
        <v>154</v>
      </c>
      <c r="F29" s="609">
        <v>137</v>
      </c>
      <c r="G29" s="609">
        <v>30</v>
      </c>
      <c r="H29" s="609">
        <v>12</v>
      </c>
      <c r="I29" s="606" t="e">
        <v>#REF!</v>
      </c>
    </row>
    <row r="30" spans="1:9" x14ac:dyDescent="0.2">
      <c r="A30" s="607" t="s">
        <v>259</v>
      </c>
      <c r="B30" s="608">
        <v>80</v>
      </c>
      <c r="C30" s="609">
        <v>9</v>
      </c>
      <c r="D30" s="609">
        <v>27</v>
      </c>
      <c r="E30" s="609">
        <v>24</v>
      </c>
      <c r="F30" s="609">
        <v>10</v>
      </c>
      <c r="G30" s="808" t="s">
        <v>940</v>
      </c>
      <c r="H30" s="809"/>
      <c r="I30" s="609" t="e">
        <v>#REF!</v>
      </c>
    </row>
    <row r="31" spans="1:9" x14ac:dyDescent="0.2">
      <c r="A31" s="607" t="s">
        <v>260</v>
      </c>
      <c r="B31" s="608">
        <v>81</v>
      </c>
      <c r="C31" s="609">
        <v>5</v>
      </c>
      <c r="D31" s="609">
        <v>17</v>
      </c>
      <c r="E31" s="609">
        <v>18</v>
      </c>
      <c r="F31" s="609">
        <v>25</v>
      </c>
      <c r="G31" s="609">
        <v>12</v>
      </c>
      <c r="H31" s="609">
        <v>4</v>
      </c>
      <c r="I31" s="606" t="e">
        <v>#REF!</v>
      </c>
    </row>
    <row r="32" spans="1:9" x14ac:dyDescent="0.2">
      <c r="A32" s="607" t="s">
        <v>261</v>
      </c>
      <c r="B32" s="608">
        <v>317</v>
      </c>
      <c r="C32" s="609">
        <v>23</v>
      </c>
      <c r="D32" s="609">
        <v>80</v>
      </c>
      <c r="E32" s="609">
        <v>93</v>
      </c>
      <c r="F32" s="609">
        <v>73</v>
      </c>
      <c r="G32" s="609">
        <v>42</v>
      </c>
      <c r="H32" s="609">
        <v>6</v>
      </c>
      <c r="I32" s="609" t="e">
        <v>#REF!</v>
      </c>
    </row>
    <row r="33" spans="1:9" x14ac:dyDescent="0.2">
      <c r="A33" s="607" t="s">
        <v>262</v>
      </c>
      <c r="B33" s="608">
        <v>106</v>
      </c>
      <c r="C33" s="609">
        <v>4</v>
      </c>
      <c r="D33" s="609">
        <v>27</v>
      </c>
      <c r="E33" s="609">
        <v>36</v>
      </c>
      <c r="F33" s="609">
        <v>23</v>
      </c>
      <c r="G33" s="609">
        <v>11</v>
      </c>
      <c r="H33" s="609">
        <v>5</v>
      </c>
      <c r="I33" s="606" t="e">
        <v>#REF!</v>
      </c>
    </row>
    <row r="34" spans="1:9" x14ac:dyDescent="0.2">
      <c r="A34" s="607" t="s">
        <v>227</v>
      </c>
      <c r="B34" s="608">
        <v>531</v>
      </c>
      <c r="C34" s="609">
        <v>44</v>
      </c>
      <c r="D34" s="609">
        <v>152</v>
      </c>
      <c r="E34" s="609">
        <v>176</v>
      </c>
      <c r="F34" s="609">
        <v>112</v>
      </c>
      <c r="G34" s="609">
        <v>33</v>
      </c>
      <c r="H34" s="609">
        <v>9</v>
      </c>
      <c r="I34" s="606" t="e">
        <v>#REF!</v>
      </c>
    </row>
    <row r="35" spans="1:9" x14ac:dyDescent="0.2">
      <c r="A35" s="607" t="s">
        <v>544</v>
      </c>
      <c r="B35" s="608">
        <v>155</v>
      </c>
      <c r="C35" s="609">
        <v>8</v>
      </c>
      <c r="D35" s="609">
        <v>29</v>
      </c>
      <c r="E35" s="609">
        <v>42</v>
      </c>
      <c r="F35" s="609">
        <v>43</v>
      </c>
      <c r="G35" s="609">
        <v>25</v>
      </c>
      <c r="H35" s="609">
        <v>7</v>
      </c>
      <c r="I35" s="606" t="e">
        <v>#REF!</v>
      </c>
    </row>
    <row r="36" spans="1:9" x14ac:dyDescent="0.2">
      <c r="A36" s="607" t="s">
        <v>263</v>
      </c>
      <c r="B36" s="608">
        <v>526</v>
      </c>
      <c r="C36" s="609">
        <v>23</v>
      </c>
      <c r="D36" s="609">
        <v>134</v>
      </c>
      <c r="E36" s="609">
        <v>157</v>
      </c>
      <c r="F36" s="609">
        <v>135</v>
      </c>
      <c r="G36" s="609">
        <v>55</v>
      </c>
      <c r="H36" s="609">
        <v>22</v>
      </c>
      <c r="I36" s="606" t="e">
        <v>#REF!</v>
      </c>
    </row>
    <row r="37" spans="1:9" x14ac:dyDescent="0.2">
      <c r="A37" s="607" t="s">
        <v>264</v>
      </c>
      <c r="B37" s="608">
        <v>341</v>
      </c>
      <c r="C37" s="609">
        <v>20</v>
      </c>
      <c r="D37" s="609">
        <v>75</v>
      </c>
      <c r="E37" s="609">
        <v>103</v>
      </c>
      <c r="F37" s="609">
        <v>81</v>
      </c>
      <c r="G37" s="609">
        <v>48</v>
      </c>
      <c r="H37" s="609">
        <v>13</v>
      </c>
      <c r="I37" s="606" t="e">
        <v>#REF!</v>
      </c>
    </row>
    <row r="38" spans="1:9" x14ac:dyDescent="0.2">
      <c r="A38" s="607" t="s">
        <v>265</v>
      </c>
      <c r="B38" s="608">
        <v>373</v>
      </c>
      <c r="C38" s="609">
        <v>19</v>
      </c>
      <c r="D38" s="609">
        <v>104</v>
      </c>
      <c r="E38" s="609">
        <v>124</v>
      </c>
      <c r="F38" s="609">
        <v>76</v>
      </c>
      <c r="G38" s="609">
        <v>38</v>
      </c>
      <c r="H38" s="609">
        <v>9</v>
      </c>
      <c r="I38" s="606" t="e">
        <v>#REF!</v>
      </c>
    </row>
    <row r="39" spans="1:9" x14ac:dyDescent="0.2">
      <c r="A39" s="607" t="s">
        <v>266</v>
      </c>
      <c r="B39" s="608">
        <v>195</v>
      </c>
      <c r="C39" s="609">
        <v>8</v>
      </c>
      <c r="D39" s="609">
        <v>40</v>
      </c>
      <c r="E39" s="609">
        <v>42</v>
      </c>
      <c r="F39" s="609">
        <v>57</v>
      </c>
      <c r="G39" s="609">
        <v>28</v>
      </c>
      <c r="H39" s="609">
        <v>17</v>
      </c>
      <c r="I39" s="606" t="e">
        <v>#REF!</v>
      </c>
    </row>
    <row r="40" spans="1:9" x14ac:dyDescent="0.2">
      <c r="A40" s="607" t="s">
        <v>267</v>
      </c>
      <c r="B40" s="608">
        <v>715</v>
      </c>
      <c r="C40" s="609">
        <v>38</v>
      </c>
      <c r="D40" s="609">
        <v>160</v>
      </c>
      <c r="E40" s="609">
        <v>202</v>
      </c>
      <c r="F40" s="609">
        <v>198</v>
      </c>
      <c r="G40" s="609">
        <v>95</v>
      </c>
      <c r="H40" s="609">
        <v>19</v>
      </c>
      <c r="I40" s="606" t="e">
        <v>#REF!</v>
      </c>
    </row>
    <row r="41" spans="1:9" x14ac:dyDescent="0.2">
      <c r="A41" s="607" t="s">
        <v>268</v>
      </c>
      <c r="B41" s="608">
        <v>424</v>
      </c>
      <c r="C41" s="609">
        <v>21</v>
      </c>
      <c r="D41" s="609">
        <v>105</v>
      </c>
      <c r="E41" s="609">
        <v>153</v>
      </c>
      <c r="F41" s="609">
        <v>88</v>
      </c>
      <c r="G41" s="609">
        <v>45</v>
      </c>
      <c r="H41" s="609">
        <v>10</v>
      </c>
      <c r="I41" s="606" t="e">
        <v>#REF!</v>
      </c>
    </row>
    <row r="42" spans="1:9" x14ac:dyDescent="0.2">
      <c r="A42" s="607" t="s">
        <v>269</v>
      </c>
      <c r="B42" s="608">
        <v>165</v>
      </c>
      <c r="C42" s="609">
        <v>15</v>
      </c>
      <c r="D42" s="609">
        <v>51</v>
      </c>
      <c r="E42" s="609">
        <v>54</v>
      </c>
      <c r="F42" s="609">
        <v>30</v>
      </c>
      <c r="G42" s="808" t="s">
        <v>941</v>
      </c>
      <c r="H42" s="809"/>
      <c r="I42" s="606" t="e">
        <v>#REF!</v>
      </c>
    </row>
    <row r="43" spans="1:9" ht="8.1" customHeight="1" thickBot="1" x14ac:dyDescent="0.25">
      <c r="A43" s="612"/>
      <c r="B43" s="615"/>
      <c r="C43" s="616"/>
      <c r="D43" s="616"/>
      <c r="E43" s="616"/>
      <c r="F43" s="616"/>
      <c r="G43" s="616"/>
      <c r="H43" s="616"/>
      <c r="I43" s="617"/>
    </row>
    <row r="44" spans="1:9" ht="8.1" customHeight="1" thickTop="1" x14ac:dyDescent="0.2">
      <c r="B44" s="248"/>
      <c r="C44" s="248"/>
      <c r="D44" s="248"/>
      <c r="E44" s="248"/>
      <c r="F44" s="248"/>
      <c r="G44" s="248"/>
      <c r="H44" s="248"/>
      <c r="I44" s="248"/>
    </row>
    <row r="45" spans="1:9" ht="76.5" customHeight="1" x14ac:dyDescent="0.2">
      <c r="A45" s="771" t="s">
        <v>780</v>
      </c>
      <c r="B45" s="771"/>
      <c r="C45" s="771"/>
      <c r="D45" s="771"/>
      <c r="E45" s="771"/>
      <c r="F45" s="771"/>
      <c r="G45" s="771"/>
      <c r="H45" s="771"/>
    </row>
    <row r="46" spans="1:9" ht="6.75" customHeight="1" x14ac:dyDescent="0.2"/>
    <row r="47" spans="1:9" ht="42" customHeight="1" x14ac:dyDescent="0.2">
      <c r="A47" s="771" t="s">
        <v>916</v>
      </c>
      <c r="B47" s="771"/>
      <c r="C47" s="771"/>
      <c r="D47" s="771"/>
      <c r="E47" s="771"/>
      <c r="F47" s="771"/>
      <c r="G47" s="771"/>
      <c r="H47" s="771"/>
    </row>
    <row r="48" spans="1:9" ht="12" customHeight="1" x14ac:dyDescent="0.2"/>
    <row r="49" ht="8.1" customHeight="1" x14ac:dyDescent="0.2"/>
  </sheetData>
  <mergeCells count="10">
    <mergeCell ref="K1:L1"/>
    <mergeCell ref="K13:L13"/>
    <mergeCell ref="G16:H16"/>
    <mergeCell ref="A47:H47"/>
    <mergeCell ref="G30:H30"/>
    <mergeCell ref="G42:H42"/>
    <mergeCell ref="A1:H1"/>
    <mergeCell ref="A3:A4"/>
    <mergeCell ref="B3:B4"/>
    <mergeCell ref="A45:H45"/>
  </mergeCells>
  <hyperlinks>
    <hyperlink ref="K1:L1" location="Tab_List!A1" display="Back to Tab_List" xr:uid="{1582CE8E-415A-4A2C-A606-01BB8EA3AA11}"/>
  </hyperlinks>
  <pageMargins left="0.7" right="0.7" top="0.75" bottom="0.75" header="0.3" footer="0.3"/>
  <pageSetup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ransitionEvaluation="1" transitionEntry="1" codeName="Sheet10">
    <pageSetUpPr fitToPage="1"/>
  </sheetPr>
  <dimension ref="A1:O28"/>
  <sheetViews>
    <sheetView defaultGridColor="0" colorId="22" zoomScale="87" zoomScaleNormal="87" workbookViewId="0">
      <selection activeCell="K2" sqref="K2:L2"/>
    </sheetView>
  </sheetViews>
  <sheetFormatPr defaultColWidth="9.5703125" defaultRowHeight="15" x14ac:dyDescent="0.2"/>
  <cols>
    <col min="1" max="1" width="31.140625" style="96" customWidth="1"/>
    <col min="2" max="2" width="9.5703125" style="96"/>
    <col min="3" max="3" width="10.5703125" style="96" bestFit="1" customWidth="1"/>
    <col min="4" max="7" width="8.5703125" style="96" customWidth="1"/>
    <col min="8" max="8" width="13" style="96" bestFit="1" customWidth="1"/>
    <col min="9" max="9" width="6.42578125" style="96" hidden="1" customWidth="1"/>
    <col min="10" max="16384" width="9.5703125" style="96"/>
  </cols>
  <sheetData>
    <row r="1" spans="1:15" ht="15.75" x14ac:dyDescent="0.2">
      <c r="A1" s="72"/>
      <c r="B1" s="95"/>
      <c r="C1" s="95"/>
      <c r="D1" s="95"/>
      <c r="E1" s="95"/>
      <c r="F1" s="95"/>
      <c r="G1" s="120"/>
      <c r="H1" s="120"/>
      <c r="O1" s="96">
        <v>11</v>
      </c>
    </row>
    <row r="2" spans="1:15" ht="55.7" customHeight="1" x14ac:dyDescent="0.2">
      <c r="A2" s="742" t="s">
        <v>977</v>
      </c>
      <c r="B2" s="766"/>
      <c r="C2" s="766"/>
      <c r="D2" s="766"/>
      <c r="E2" s="766"/>
      <c r="F2" s="766"/>
      <c r="G2" s="766"/>
      <c r="H2" s="766"/>
      <c r="K2" s="745" t="s">
        <v>874</v>
      </c>
      <c r="L2" s="745"/>
    </row>
    <row r="3" spans="1:15" ht="12" customHeight="1" thickBot="1" x14ac:dyDescent="0.25">
      <c r="A3" s="72"/>
      <c r="B3" s="95"/>
      <c r="C3" s="90"/>
      <c r="D3" s="95"/>
      <c r="E3" s="95"/>
      <c r="F3" s="95"/>
      <c r="G3" s="120"/>
      <c r="H3" s="120"/>
    </row>
    <row r="4" spans="1:15" ht="15.95" customHeight="1" thickTop="1" x14ac:dyDescent="0.2">
      <c r="A4" s="812" t="s">
        <v>119</v>
      </c>
      <c r="B4" s="188"/>
      <c r="C4" s="814" t="s">
        <v>309</v>
      </c>
      <c r="D4" s="815"/>
      <c r="E4" s="815"/>
      <c r="F4" s="815"/>
      <c r="G4" s="815"/>
      <c r="H4" s="816"/>
      <c r="I4" s="156" t="s">
        <v>231</v>
      </c>
    </row>
    <row r="5" spans="1:15" ht="15.95" customHeight="1" thickBot="1" x14ac:dyDescent="0.25">
      <c r="A5" s="813"/>
      <c r="B5" s="189" t="s">
        <v>232</v>
      </c>
      <c r="C5" s="402" t="s">
        <v>545</v>
      </c>
      <c r="D5" s="121" t="s">
        <v>234</v>
      </c>
      <c r="E5" s="121" t="s">
        <v>235</v>
      </c>
      <c r="F5" s="121" t="s">
        <v>236</v>
      </c>
      <c r="G5" s="121" t="s">
        <v>237</v>
      </c>
      <c r="H5" s="403" t="s">
        <v>670</v>
      </c>
      <c r="I5" s="157" t="s">
        <v>239</v>
      </c>
    </row>
    <row r="6" spans="1:15" ht="14.1" customHeight="1" thickTop="1" x14ac:dyDescent="0.2">
      <c r="A6" s="122" t="s">
        <v>273</v>
      </c>
      <c r="B6" s="153"/>
      <c r="C6" s="123"/>
      <c r="D6" s="123"/>
      <c r="E6" s="123"/>
      <c r="F6" s="123"/>
      <c r="G6" s="123"/>
      <c r="H6" s="123"/>
      <c r="I6" s="158"/>
    </row>
    <row r="7" spans="1:15" x14ac:dyDescent="0.2">
      <c r="A7" s="122" t="s">
        <v>244</v>
      </c>
      <c r="B7" s="154">
        <v>28491</v>
      </c>
      <c r="C7" s="127">
        <v>2294</v>
      </c>
      <c r="D7" s="127">
        <v>7444</v>
      </c>
      <c r="E7" s="127">
        <v>8127</v>
      </c>
      <c r="F7" s="127">
        <v>6603</v>
      </c>
      <c r="G7" s="127">
        <v>2980</v>
      </c>
      <c r="H7" s="127">
        <v>902</v>
      </c>
      <c r="I7" s="158">
        <v>141</v>
      </c>
    </row>
    <row r="8" spans="1:15" x14ac:dyDescent="0.2">
      <c r="A8" s="122" t="s">
        <v>245</v>
      </c>
      <c r="B8" s="128">
        <v>100</v>
      </c>
      <c r="C8" s="155">
        <v>8.1</v>
      </c>
      <c r="D8" s="155">
        <v>26.1</v>
      </c>
      <c r="E8" s="155">
        <v>28.5</v>
      </c>
      <c r="F8" s="155">
        <v>23.2</v>
      </c>
      <c r="G8" s="155">
        <v>10.5</v>
      </c>
      <c r="H8" s="155">
        <v>3.2</v>
      </c>
      <c r="I8" s="190">
        <v>0.5</v>
      </c>
    </row>
    <row r="9" spans="1:15" ht="14.1" customHeight="1" x14ac:dyDescent="0.2">
      <c r="A9" s="122" t="s">
        <v>274</v>
      </c>
      <c r="B9" s="153"/>
      <c r="C9" s="123"/>
      <c r="D9" s="123"/>
      <c r="E9" s="123"/>
      <c r="F9" s="123"/>
      <c r="G9" s="123"/>
      <c r="H9" s="123"/>
      <c r="I9" s="158"/>
    </row>
    <row r="10" spans="1:15" x14ac:dyDescent="0.2">
      <c r="A10" s="122" t="s">
        <v>244</v>
      </c>
      <c r="B10" s="154">
        <v>23387</v>
      </c>
      <c r="C10" s="127">
        <v>1747</v>
      </c>
      <c r="D10" s="127">
        <v>5827</v>
      </c>
      <c r="E10" s="127">
        <v>6769</v>
      </c>
      <c r="F10" s="127">
        <v>5663</v>
      </c>
      <c r="G10" s="127">
        <v>2528</v>
      </c>
      <c r="H10" s="127">
        <v>743</v>
      </c>
      <c r="I10" s="158">
        <v>110</v>
      </c>
    </row>
    <row r="11" spans="1:15" x14ac:dyDescent="0.2">
      <c r="A11" s="124" t="s">
        <v>245</v>
      </c>
      <c r="B11" s="125">
        <v>100</v>
      </c>
      <c r="C11" s="126">
        <v>7.5</v>
      </c>
      <c r="D11" s="126">
        <v>24.9</v>
      </c>
      <c r="E11" s="126">
        <v>28.9</v>
      </c>
      <c r="F11" s="126">
        <v>24.2</v>
      </c>
      <c r="G11" s="126">
        <v>10.8</v>
      </c>
      <c r="H11" s="126">
        <v>3.2</v>
      </c>
      <c r="I11" s="159">
        <v>0.5</v>
      </c>
    </row>
    <row r="12" spans="1:15" x14ac:dyDescent="0.2">
      <c r="A12" s="122"/>
      <c r="B12" s="153"/>
      <c r="C12" s="123"/>
      <c r="D12" s="123"/>
      <c r="E12" s="123"/>
      <c r="F12" s="123"/>
      <c r="G12" s="123"/>
      <c r="H12" s="123"/>
      <c r="I12" s="158"/>
    </row>
    <row r="13" spans="1:15" x14ac:dyDescent="0.2">
      <c r="A13" s="122" t="s">
        <v>275</v>
      </c>
      <c r="B13" s="154">
        <v>1581</v>
      </c>
      <c r="C13" s="127">
        <v>147</v>
      </c>
      <c r="D13" s="127">
        <v>438</v>
      </c>
      <c r="E13" s="127">
        <v>485</v>
      </c>
      <c r="F13" s="127">
        <v>316</v>
      </c>
      <c r="G13" s="127">
        <v>135</v>
      </c>
      <c r="H13" s="127">
        <v>34</v>
      </c>
      <c r="I13" s="158">
        <v>26</v>
      </c>
    </row>
    <row r="14" spans="1:15" x14ac:dyDescent="0.2">
      <c r="A14" s="122" t="s">
        <v>276</v>
      </c>
      <c r="B14" s="154">
        <v>746</v>
      </c>
      <c r="C14" s="127">
        <v>83</v>
      </c>
      <c r="D14" s="127">
        <v>227</v>
      </c>
      <c r="E14" s="127">
        <v>222</v>
      </c>
      <c r="F14" s="127">
        <v>133</v>
      </c>
      <c r="G14" s="127">
        <v>61</v>
      </c>
      <c r="H14" s="127">
        <v>16</v>
      </c>
      <c r="I14" s="158">
        <v>4</v>
      </c>
    </row>
    <row r="15" spans="1:15" x14ac:dyDescent="0.2">
      <c r="A15" s="122" t="s">
        <v>277</v>
      </c>
      <c r="B15" s="154">
        <v>702</v>
      </c>
      <c r="C15" s="127">
        <v>63</v>
      </c>
      <c r="D15" s="127">
        <v>238</v>
      </c>
      <c r="E15" s="127">
        <v>209</v>
      </c>
      <c r="F15" s="127">
        <v>110</v>
      </c>
      <c r="G15" s="127">
        <v>60</v>
      </c>
      <c r="H15" s="127">
        <v>19</v>
      </c>
      <c r="I15" s="158">
        <v>3</v>
      </c>
    </row>
    <row r="16" spans="1:15" x14ac:dyDescent="0.2">
      <c r="A16" s="122" t="s">
        <v>278</v>
      </c>
      <c r="B16" s="154">
        <v>1477</v>
      </c>
      <c r="C16" s="127">
        <v>137</v>
      </c>
      <c r="D16" s="127">
        <v>444</v>
      </c>
      <c r="E16" s="127">
        <v>394</v>
      </c>
      <c r="F16" s="127">
        <v>334</v>
      </c>
      <c r="G16" s="127">
        <v>128</v>
      </c>
      <c r="H16" s="127">
        <v>35</v>
      </c>
      <c r="I16" s="158">
        <v>5</v>
      </c>
    </row>
    <row r="17" spans="1:9" x14ac:dyDescent="0.2">
      <c r="A17" s="122" t="s">
        <v>279</v>
      </c>
      <c r="B17" s="154">
        <v>3166</v>
      </c>
      <c r="C17" s="127">
        <v>192</v>
      </c>
      <c r="D17" s="127">
        <v>741</v>
      </c>
      <c r="E17" s="127">
        <v>941</v>
      </c>
      <c r="F17" s="127">
        <v>780</v>
      </c>
      <c r="G17" s="127">
        <v>392</v>
      </c>
      <c r="H17" s="127">
        <v>108</v>
      </c>
      <c r="I17" s="158">
        <v>12</v>
      </c>
    </row>
    <row r="18" spans="1:9" x14ac:dyDescent="0.2">
      <c r="A18" s="122" t="s">
        <v>280</v>
      </c>
      <c r="B18" s="154">
        <v>3415</v>
      </c>
      <c r="C18" s="127">
        <v>177</v>
      </c>
      <c r="D18" s="127">
        <v>805</v>
      </c>
      <c r="E18" s="127">
        <v>995</v>
      </c>
      <c r="F18" s="127">
        <v>847</v>
      </c>
      <c r="G18" s="127">
        <v>419</v>
      </c>
      <c r="H18" s="127">
        <v>159</v>
      </c>
      <c r="I18" s="158">
        <v>13</v>
      </c>
    </row>
    <row r="19" spans="1:9" x14ac:dyDescent="0.2">
      <c r="A19" s="122" t="s">
        <v>281</v>
      </c>
      <c r="B19" s="154">
        <v>602</v>
      </c>
      <c r="C19" s="127">
        <v>55</v>
      </c>
      <c r="D19" s="127">
        <v>174</v>
      </c>
      <c r="E19" s="127">
        <v>187</v>
      </c>
      <c r="F19" s="127">
        <v>131</v>
      </c>
      <c r="G19" s="127">
        <v>37</v>
      </c>
      <c r="H19" s="127">
        <v>13</v>
      </c>
      <c r="I19" s="158">
        <v>5</v>
      </c>
    </row>
    <row r="20" spans="1:9" x14ac:dyDescent="0.2">
      <c r="A20" s="122" t="s">
        <v>282</v>
      </c>
      <c r="B20" s="154">
        <v>876</v>
      </c>
      <c r="C20" s="127">
        <v>74</v>
      </c>
      <c r="D20" s="127">
        <v>281</v>
      </c>
      <c r="E20" s="127">
        <v>203</v>
      </c>
      <c r="F20" s="127">
        <v>187</v>
      </c>
      <c r="G20" s="127">
        <v>99</v>
      </c>
      <c r="H20" s="127">
        <v>27</v>
      </c>
      <c r="I20" s="158">
        <v>5</v>
      </c>
    </row>
    <row r="21" spans="1:9" x14ac:dyDescent="0.2">
      <c r="A21" s="172" t="s">
        <v>283</v>
      </c>
      <c r="B21" s="154"/>
      <c r="C21" s="127"/>
      <c r="D21" s="127"/>
      <c r="E21" s="127"/>
      <c r="F21" s="127"/>
      <c r="G21" s="127"/>
      <c r="H21" s="127"/>
      <c r="I21" s="158"/>
    </row>
    <row r="22" spans="1:9" x14ac:dyDescent="0.2">
      <c r="A22" s="122" t="s">
        <v>582</v>
      </c>
      <c r="B22" s="154">
        <v>4196</v>
      </c>
      <c r="C22" s="127">
        <v>291</v>
      </c>
      <c r="D22" s="127">
        <v>1010</v>
      </c>
      <c r="E22" s="127">
        <v>1180</v>
      </c>
      <c r="F22" s="127">
        <v>1016</v>
      </c>
      <c r="G22" s="127">
        <v>513</v>
      </c>
      <c r="H22" s="127">
        <v>168</v>
      </c>
      <c r="I22" s="158"/>
    </row>
    <row r="23" spans="1:9" x14ac:dyDescent="0.2">
      <c r="A23" s="122" t="s">
        <v>581</v>
      </c>
      <c r="B23" s="154">
        <v>6626</v>
      </c>
      <c r="C23" s="127">
        <v>528</v>
      </c>
      <c r="D23" s="127">
        <v>1469</v>
      </c>
      <c r="E23" s="127">
        <v>1953</v>
      </c>
      <c r="F23" s="127">
        <v>1809</v>
      </c>
      <c r="G23" s="127">
        <v>684</v>
      </c>
      <c r="H23" s="127">
        <v>164</v>
      </c>
      <c r="I23" s="158">
        <v>19</v>
      </c>
    </row>
    <row r="24" spans="1:9" ht="8.1" customHeight="1" thickBot="1" x14ac:dyDescent="0.25">
      <c r="A24" s="124"/>
      <c r="B24" s="131"/>
      <c r="C24" s="130"/>
      <c r="D24" s="130"/>
      <c r="E24" s="130"/>
      <c r="F24" s="130"/>
      <c r="G24" s="130"/>
      <c r="H24" s="130"/>
      <c r="I24" s="191"/>
    </row>
    <row r="25" spans="1:9" ht="8.1" customHeight="1" thickTop="1" x14ac:dyDescent="0.2">
      <c r="B25" s="97"/>
      <c r="C25" s="97"/>
      <c r="D25" s="97"/>
      <c r="E25" s="97"/>
      <c r="F25" s="97"/>
      <c r="G25" s="97"/>
      <c r="H25" s="97"/>
      <c r="I25" s="97"/>
    </row>
    <row r="26" spans="1:9" ht="27.75" customHeight="1" x14ac:dyDescent="0.2">
      <c r="A26" s="752" t="s">
        <v>201</v>
      </c>
      <c r="B26" s="752"/>
      <c r="C26" s="752"/>
      <c r="D26" s="752"/>
      <c r="E26" s="752"/>
      <c r="F26" s="752"/>
      <c r="G26" s="752"/>
      <c r="H26" s="752"/>
    </row>
    <row r="27" spans="1:9" ht="8.1" customHeight="1" x14ac:dyDescent="0.2">
      <c r="A27" s="53"/>
      <c r="B27" s="53"/>
      <c r="C27" s="53"/>
      <c r="D27" s="53"/>
      <c r="E27" s="53"/>
      <c r="F27" s="53"/>
      <c r="G27" s="53"/>
      <c r="H27" s="53"/>
    </row>
    <row r="28" spans="1:9" ht="27.75" customHeight="1" x14ac:dyDescent="0.2">
      <c r="A28" s="752" t="s">
        <v>916</v>
      </c>
      <c r="B28" s="752"/>
      <c r="C28" s="752"/>
      <c r="D28" s="752"/>
      <c r="E28" s="752"/>
      <c r="F28" s="752"/>
      <c r="G28" s="752"/>
      <c r="H28" s="752"/>
    </row>
  </sheetData>
  <mergeCells count="6">
    <mergeCell ref="K2:L2"/>
    <mergeCell ref="A28:H28"/>
    <mergeCell ref="A26:H26"/>
    <mergeCell ref="A2:H2"/>
    <mergeCell ref="A4:A5"/>
    <mergeCell ref="C4:H4"/>
  </mergeCells>
  <phoneticPr fontId="7" type="noConversion"/>
  <hyperlinks>
    <hyperlink ref="K2:L2" location="Tab_List!A1" display="Back to Tab_List" xr:uid="{3C06F2EE-D05E-4513-A709-93FEA183E64B}"/>
  </hyperlinks>
  <printOptions horizontalCentered="1"/>
  <pageMargins left="0.05" right="0" top="0.8" bottom="0.3" header="0.5" footer="0.5"/>
  <pageSetup orientation="portrait" r:id="rId1"/>
  <headerFooter alignWithMargins="0">
    <oddFooter>&amp;RTab_3a.asp</oddFooter>
  </headerFooter>
  <colBreaks count="1" manualBreakCount="1">
    <brk id="9"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P18"/>
  <sheetViews>
    <sheetView workbookViewId="0">
      <selection activeCell="O2" sqref="O2:P2"/>
    </sheetView>
  </sheetViews>
  <sheetFormatPr defaultRowHeight="12.75" x14ac:dyDescent="0.2"/>
  <cols>
    <col min="1" max="1" width="9.5703125" customWidth="1"/>
    <col min="2" max="3" width="9.140625" customWidth="1"/>
    <col min="9" max="9" width="10" customWidth="1"/>
    <col min="10" max="10" width="10.42578125" customWidth="1"/>
    <col min="11" max="11" width="11.140625" customWidth="1"/>
    <col min="13" max="14" width="9.5703125" bestFit="1" customWidth="1"/>
  </cols>
  <sheetData>
    <row r="2" spans="1:16" ht="52.7" customHeight="1" x14ac:dyDescent="0.25">
      <c r="B2" s="765" t="s">
        <v>976</v>
      </c>
      <c r="C2" s="817"/>
      <c r="D2" s="817"/>
      <c r="E2" s="817"/>
      <c r="F2" s="817"/>
      <c r="G2" s="817"/>
      <c r="H2" s="817"/>
      <c r="I2" s="817"/>
      <c r="J2" s="817"/>
      <c r="K2" s="817"/>
      <c r="L2" s="817"/>
      <c r="O2" s="745" t="s">
        <v>874</v>
      </c>
      <c r="P2" s="745"/>
    </row>
    <row r="3" spans="1:16" ht="13.5" customHeight="1" x14ac:dyDescent="0.2">
      <c r="A3" s="818" t="s">
        <v>309</v>
      </c>
      <c r="B3" s="820" t="s">
        <v>606</v>
      </c>
      <c r="C3" s="820"/>
      <c r="D3" s="820" t="s">
        <v>602</v>
      </c>
      <c r="E3" s="820"/>
      <c r="F3" s="820" t="s">
        <v>603</v>
      </c>
      <c r="G3" s="820"/>
      <c r="H3" s="820" t="s">
        <v>604</v>
      </c>
      <c r="I3" s="820"/>
      <c r="J3" s="820" t="s">
        <v>222</v>
      </c>
      <c r="K3" s="820"/>
      <c r="L3" s="820" t="s">
        <v>672</v>
      </c>
      <c r="M3" s="820"/>
    </row>
    <row r="4" spans="1:16" x14ac:dyDescent="0.2">
      <c r="A4" s="819"/>
      <c r="B4" s="523" t="s">
        <v>294</v>
      </c>
      <c r="C4" s="523" t="s">
        <v>543</v>
      </c>
      <c r="D4" s="523" t="s">
        <v>294</v>
      </c>
      <c r="E4" s="523" t="s">
        <v>543</v>
      </c>
      <c r="F4" s="523" t="s">
        <v>294</v>
      </c>
      <c r="G4" s="523" t="s">
        <v>543</v>
      </c>
      <c r="H4" s="523" t="s">
        <v>294</v>
      </c>
      <c r="I4" s="523" t="s">
        <v>543</v>
      </c>
      <c r="J4" s="523" t="s">
        <v>294</v>
      </c>
      <c r="K4" s="523" t="s">
        <v>543</v>
      </c>
      <c r="L4" s="523" t="s">
        <v>294</v>
      </c>
      <c r="M4" s="523" t="s">
        <v>543</v>
      </c>
    </row>
    <row r="5" spans="1:16" x14ac:dyDescent="0.2">
      <c r="A5" s="419" t="s">
        <v>232</v>
      </c>
      <c r="B5" s="419">
        <v>28491</v>
      </c>
      <c r="C5" s="524">
        <v>15</v>
      </c>
      <c r="D5" s="419">
        <v>9979</v>
      </c>
      <c r="E5" s="524">
        <v>6.8</v>
      </c>
      <c r="F5" s="419">
        <v>15185</v>
      </c>
      <c r="G5" s="524">
        <v>47.3</v>
      </c>
      <c r="H5" s="419">
        <v>173</v>
      </c>
      <c r="I5" s="524">
        <v>8.1999999999999993</v>
      </c>
      <c r="J5" s="419">
        <v>518</v>
      </c>
      <c r="K5" s="524">
        <v>5.7</v>
      </c>
      <c r="L5" s="419">
        <v>1477</v>
      </c>
      <c r="M5" s="524">
        <v>11</v>
      </c>
    </row>
    <row r="6" spans="1:16" x14ac:dyDescent="0.2">
      <c r="A6" s="392" t="s">
        <v>673</v>
      </c>
      <c r="B6" s="392">
        <v>2294</v>
      </c>
      <c r="C6" s="525">
        <v>7.4</v>
      </c>
      <c r="D6" s="392">
        <v>858</v>
      </c>
      <c r="E6" s="525">
        <v>3.6</v>
      </c>
      <c r="F6" s="392">
        <v>1109</v>
      </c>
      <c r="G6" s="525">
        <v>20.7</v>
      </c>
      <c r="H6" s="392">
        <v>9</v>
      </c>
      <c r="I6" s="525">
        <v>2.4</v>
      </c>
      <c r="J6" s="392">
        <v>22</v>
      </c>
      <c r="K6" s="525">
        <v>1.6</v>
      </c>
      <c r="L6" s="392">
        <v>178</v>
      </c>
      <c r="M6" s="525">
        <v>6.5</v>
      </c>
    </row>
    <row r="7" spans="1:16" x14ac:dyDescent="0.2">
      <c r="A7" s="392" t="s">
        <v>665</v>
      </c>
      <c r="B7" s="392">
        <v>7444</v>
      </c>
      <c r="C7" s="525">
        <v>21.7</v>
      </c>
      <c r="D7" s="392">
        <v>2754</v>
      </c>
      <c r="E7" s="525">
        <v>10.5</v>
      </c>
      <c r="F7" s="392">
        <v>3769</v>
      </c>
      <c r="G7" s="525">
        <v>63.9</v>
      </c>
      <c r="H7" s="392">
        <v>37</v>
      </c>
      <c r="I7" s="525">
        <v>8.6999999999999993</v>
      </c>
      <c r="J7" s="392">
        <v>87</v>
      </c>
      <c r="K7" s="525">
        <v>5.0999999999999996</v>
      </c>
      <c r="L7" s="392">
        <v>485</v>
      </c>
      <c r="M7" s="525">
        <v>17.600000000000001</v>
      </c>
    </row>
    <row r="8" spans="1:16" x14ac:dyDescent="0.2">
      <c r="A8" s="392" t="s">
        <v>666</v>
      </c>
      <c r="B8" s="392">
        <v>8127</v>
      </c>
      <c r="C8" s="525">
        <v>25.8</v>
      </c>
      <c r="D8" s="392">
        <v>2714</v>
      </c>
      <c r="E8" s="525">
        <v>11.5</v>
      </c>
      <c r="F8" s="392">
        <v>4519</v>
      </c>
      <c r="G8" s="525">
        <v>75.2</v>
      </c>
      <c r="H8" s="392">
        <v>50</v>
      </c>
      <c r="I8" s="525">
        <v>13.2</v>
      </c>
      <c r="J8" s="392">
        <v>125</v>
      </c>
      <c r="K8" s="525">
        <v>8.6</v>
      </c>
      <c r="L8" s="392">
        <v>408</v>
      </c>
      <c r="M8" s="525">
        <v>18.600000000000001</v>
      </c>
    </row>
    <row r="9" spans="1:16" x14ac:dyDescent="0.2">
      <c r="A9" s="392" t="s">
        <v>668</v>
      </c>
      <c r="B9" s="392">
        <v>6603</v>
      </c>
      <c r="C9" s="525">
        <v>20.100000000000001</v>
      </c>
      <c r="D9" s="392">
        <v>2004</v>
      </c>
      <c r="E9" s="525">
        <v>8</v>
      </c>
      <c r="F9" s="392">
        <v>3939</v>
      </c>
      <c r="G9" s="525">
        <v>68.099999999999994</v>
      </c>
      <c r="H9" s="392">
        <v>38</v>
      </c>
      <c r="I9" s="525">
        <v>11.2</v>
      </c>
      <c r="J9" s="392">
        <v>131</v>
      </c>
      <c r="K9" s="525">
        <v>8.3000000000000007</v>
      </c>
      <c r="L9" s="392">
        <v>254</v>
      </c>
      <c r="M9" s="525">
        <v>12.7</v>
      </c>
    </row>
    <row r="10" spans="1:16" x14ac:dyDescent="0.2">
      <c r="A10" s="392" t="s">
        <v>669</v>
      </c>
      <c r="B10" s="392">
        <v>2980</v>
      </c>
      <c r="C10" s="525">
        <v>9.9</v>
      </c>
      <c r="D10" s="392">
        <v>1181</v>
      </c>
      <c r="E10" s="525">
        <v>5</v>
      </c>
      <c r="F10" s="392">
        <v>1448</v>
      </c>
      <c r="G10" s="525">
        <v>32.1</v>
      </c>
      <c r="H10" s="392">
        <v>22</v>
      </c>
      <c r="I10" s="525">
        <v>7.4</v>
      </c>
      <c r="J10" s="392">
        <v>116</v>
      </c>
      <c r="K10" s="525">
        <v>7.8</v>
      </c>
      <c r="L10" s="392">
        <v>101</v>
      </c>
      <c r="M10" s="525">
        <v>5.4</v>
      </c>
    </row>
    <row r="11" spans="1:16" x14ac:dyDescent="0.2">
      <c r="A11" s="423" t="s">
        <v>670</v>
      </c>
      <c r="B11" s="423">
        <v>902</v>
      </c>
      <c r="C11" s="526">
        <v>3</v>
      </c>
      <c r="D11" s="423">
        <v>420</v>
      </c>
      <c r="E11" s="526">
        <v>1.8</v>
      </c>
      <c r="F11" s="423">
        <v>342</v>
      </c>
      <c r="G11" s="526">
        <v>7.5</v>
      </c>
      <c r="H11" s="423">
        <v>17</v>
      </c>
      <c r="I11" s="527">
        <v>5.6</v>
      </c>
      <c r="J11" s="423">
        <v>35</v>
      </c>
      <c r="K11" s="526">
        <v>2.4</v>
      </c>
      <c r="L11" s="423">
        <v>43</v>
      </c>
      <c r="M11" s="526">
        <v>2.4</v>
      </c>
    </row>
    <row r="14" spans="1:16" x14ac:dyDescent="0.2">
      <c r="A14" s="5" t="s">
        <v>717</v>
      </c>
    </row>
    <row r="15" spans="1:16" ht="7.35" customHeight="1" x14ac:dyDescent="0.2">
      <c r="A15" s="5"/>
    </row>
    <row r="16" spans="1:16" x14ac:dyDescent="0.2">
      <c r="A16" s="5" t="s">
        <v>757</v>
      </c>
    </row>
    <row r="17" spans="1:1" ht="6" customHeight="1" x14ac:dyDescent="0.2">
      <c r="A17" s="5"/>
    </row>
    <row r="18" spans="1:1" x14ac:dyDescent="0.2">
      <c r="A18" t="s">
        <v>916</v>
      </c>
    </row>
  </sheetData>
  <mergeCells count="9">
    <mergeCell ref="O2:P2"/>
    <mergeCell ref="B2:L2"/>
    <mergeCell ref="A3:A4"/>
    <mergeCell ref="B3:C3"/>
    <mergeCell ref="D3:E3"/>
    <mergeCell ref="F3:G3"/>
    <mergeCell ref="H3:I3"/>
    <mergeCell ref="J3:K3"/>
    <mergeCell ref="L3:M3"/>
  </mergeCells>
  <hyperlinks>
    <hyperlink ref="O2:P2" location="Tab_List!A1" display="Back to Tab_List" xr:uid="{EA2175A7-F145-430B-B751-ED1E870BA40D}"/>
  </hyperlink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ransitionEvaluation="1" transitionEntry="1" codeName="Sheet12"/>
  <dimension ref="A1:J19"/>
  <sheetViews>
    <sheetView defaultGridColor="0" colorId="22" zoomScale="87" zoomScaleNormal="87" workbookViewId="0">
      <selection activeCell="I2" sqref="I2:J2"/>
    </sheetView>
  </sheetViews>
  <sheetFormatPr defaultColWidth="9.5703125" defaultRowHeight="18" x14ac:dyDescent="0.25"/>
  <cols>
    <col min="1" max="1" width="19.42578125" style="225" customWidth="1"/>
    <col min="2" max="3" width="14" style="225" customWidth="1"/>
    <col min="4" max="4" width="14.42578125" style="225" customWidth="1"/>
    <col min="5" max="5" width="14" style="225" customWidth="1"/>
    <col min="6" max="6" width="14.42578125" style="225" customWidth="1"/>
    <col min="7" max="16384" width="9.5703125" style="225"/>
  </cols>
  <sheetData>
    <row r="1" spans="1:10" x14ac:dyDescent="0.25">
      <c r="C1" s="226"/>
      <c r="D1" s="226"/>
      <c r="E1" s="226"/>
    </row>
    <row r="2" spans="1:10" ht="68.45" customHeight="1" x14ac:dyDescent="0.25">
      <c r="A2" s="821" t="s">
        <v>975</v>
      </c>
      <c r="B2" s="822"/>
      <c r="C2" s="822"/>
      <c r="D2" s="822"/>
      <c r="E2" s="822"/>
      <c r="F2" s="822"/>
      <c r="I2" s="745" t="s">
        <v>874</v>
      </c>
      <c r="J2" s="745"/>
    </row>
    <row r="3" spans="1:10" ht="12" customHeight="1" x14ac:dyDescent="0.25">
      <c r="B3" s="227"/>
      <c r="C3" s="226"/>
      <c r="D3" s="226"/>
      <c r="E3" s="135"/>
    </row>
    <row r="4" spans="1:10" x14ac:dyDescent="0.25">
      <c r="A4" s="828" t="s">
        <v>309</v>
      </c>
      <c r="B4" s="825" t="s">
        <v>293</v>
      </c>
      <c r="C4" s="826"/>
      <c r="D4" s="826"/>
      <c r="E4" s="826"/>
      <c r="F4" s="827"/>
    </row>
    <row r="5" spans="1:10" x14ac:dyDescent="0.25">
      <c r="A5" s="829"/>
      <c r="B5" s="404" t="s">
        <v>232</v>
      </c>
      <c r="C5" s="825" t="s">
        <v>296</v>
      </c>
      <c r="D5" s="827"/>
      <c r="E5" s="825" t="s">
        <v>297</v>
      </c>
      <c r="F5" s="827"/>
    </row>
    <row r="6" spans="1:10" x14ac:dyDescent="0.25">
      <c r="A6" s="830"/>
      <c r="B6" s="405" t="s">
        <v>431</v>
      </c>
      <c r="C6" s="405" t="s">
        <v>431</v>
      </c>
      <c r="D6" s="405" t="s">
        <v>430</v>
      </c>
      <c r="E6" s="405" t="s">
        <v>431</v>
      </c>
      <c r="F6" s="405" t="s">
        <v>430</v>
      </c>
    </row>
    <row r="7" spans="1:10" x14ac:dyDescent="0.25">
      <c r="A7" s="406" t="s">
        <v>568</v>
      </c>
      <c r="B7" s="406">
        <v>28491</v>
      </c>
      <c r="C7" s="406">
        <v>24717</v>
      </c>
      <c r="D7" s="407">
        <v>86.8</v>
      </c>
      <c r="E7" s="406">
        <v>2911</v>
      </c>
      <c r="F7" s="408">
        <v>10.199999999999999</v>
      </c>
    </row>
    <row r="8" spans="1:10" x14ac:dyDescent="0.25">
      <c r="A8" s="228"/>
      <c r="B8" s="230"/>
      <c r="C8" s="231"/>
      <c r="D8" s="231"/>
      <c r="E8" s="232"/>
      <c r="F8" s="228"/>
    </row>
    <row r="9" spans="1:10" x14ac:dyDescent="0.25">
      <c r="A9" s="233" t="s">
        <v>545</v>
      </c>
      <c r="B9" s="228">
        <v>2294</v>
      </c>
      <c r="C9" s="228">
        <v>2221</v>
      </c>
      <c r="D9" s="229">
        <v>96.8</v>
      </c>
      <c r="E9" s="228">
        <v>12</v>
      </c>
      <c r="F9" s="229">
        <v>0.5</v>
      </c>
    </row>
    <row r="10" spans="1:10" x14ac:dyDescent="0.25">
      <c r="A10" s="233" t="s">
        <v>234</v>
      </c>
      <c r="B10" s="228">
        <v>7444</v>
      </c>
      <c r="C10" s="228">
        <v>7027</v>
      </c>
      <c r="D10" s="229">
        <v>94.4</v>
      </c>
      <c r="E10" s="228">
        <v>196</v>
      </c>
      <c r="F10" s="229">
        <v>2.6</v>
      </c>
    </row>
    <row r="11" spans="1:10" x14ac:dyDescent="0.25">
      <c r="A11" s="233" t="s">
        <v>235</v>
      </c>
      <c r="B11" s="228">
        <v>8127</v>
      </c>
      <c r="C11" s="228">
        <v>7172</v>
      </c>
      <c r="D11" s="229">
        <v>88.2</v>
      </c>
      <c r="E11" s="228">
        <v>716</v>
      </c>
      <c r="F11" s="229">
        <v>8.8000000000000007</v>
      </c>
    </row>
    <row r="12" spans="1:10" x14ac:dyDescent="0.25">
      <c r="A12" s="233" t="s">
        <v>236</v>
      </c>
      <c r="B12" s="228">
        <v>6603</v>
      </c>
      <c r="C12" s="228">
        <v>5434</v>
      </c>
      <c r="D12" s="229">
        <v>82.3</v>
      </c>
      <c r="E12" s="228">
        <v>995</v>
      </c>
      <c r="F12" s="229">
        <v>15.1</v>
      </c>
    </row>
    <row r="13" spans="1:10" x14ac:dyDescent="0.25">
      <c r="A13" s="233" t="s">
        <v>237</v>
      </c>
      <c r="B13" s="228">
        <v>2980</v>
      </c>
      <c r="C13" s="228">
        <v>2194</v>
      </c>
      <c r="D13" s="229">
        <v>73.599999999999994</v>
      </c>
      <c r="E13" s="228">
        <v>686</v>
      </c>
      <c r="F13" s="229">
        <v>23</v>
      </c>
    </row>
    <row r="14" spans="1:10" x14ac:dyDescent="0.25">
      <c r="A14" s="409" t="s">
        <v>670</v>
      </c>
      <c r="B14" s="228">
        <v>902</v>
      </c>
      <c r="C14" s="228">
        <v>571</v>
      </c>
      <c r="D14" s="229">
        <v>63.3</v>
      </c>
      <c r="E14" s="228">
        <v>298</v>
      </c>
      <c r="F14" s="229">
        <v>33</v>
      </c>
    </row>
    <row r="15" spans="1:10" x14ac:dyDescent="0.25">
      <c r="A15" s="234"/>
      <c r="B15" s="235"/>
      <c r="C15" s="236"/>
      <c r="D15" s="236"/>
      <c r="E15" s="237"/>
      <c r="F15" s="234"/>
    </row>
    <row r="16" spans="1:10" ht="58.15" customHeight="1" x14ac:dyDescent="0.25">
      <c r="A16" s="823" t="s">
        <v>121</v>
      </c>
      <c r="B16" s="824"/>
      <c r="C16" s="824"/>
      <c r="D16" s="824"/>
      <c r="E16" s="824"/>
      <c r="F16" s="824"/>
    </row>
    <row r="17" spans="1:6" ht="13.9" customHeight="1" x14ac:dyDescent="0.25"/>
    <row r="18" spans="1:6" ht="8.1" customHeight="1" x14ac:dyDescent="0.25"/>
    <row r="19" spans="1:6" ht="54" customHeight="1" x14ac:dyDescent="0.25">
      <c r="A19" s="823" t="s">
        <v>916</v>
      </c>
      <c r="B19" s="824"/>
      <c r="C19" s="824"/>
      <c r="D19" s="824"/>
      <c r="E19" s="824"/>
      <c r="F19" s="824"/>
    </row>
  </sheetData>
  <mergeCells count="8">
    <mergeCell ref="I2:J2"/>
    <mergeCell ref="A2:F2"/>
    <mergeCell ref="A16:F16"/>
    <mergeCell ref="A19:F19"/>
    <mergeCell ref="B4:F4"/>
    <mergeCell ref="E5:F5"/>
    <mergeCell ref="C5:D5"/>
    <mergeCell ref="A4:A6"/>
  </mergeCells>
  <phoneticPr fontId="0" type="noConversion"/>
  <hyperlinks>
    <hyperlink ref="I2:J2" location="Tab_List!A1" display="Back to Tab_List" xr:uid="{C655FD90-1AAF-4771-879C-70E00E297F2D}"/>
  </hyperlinks>
  <printOptions horizontalCentered="1"/>
  <pageMargins left="0.55000000000000004" right="0.3" top="0.8" bottom="0.3" header="0.5" footer="0.5"/>
  <pageSetup scale="81" orientation="portrait" r:id="rId1"/>
  <headerFooter alignWithMargins="0">
    <oddFooter>&amp;RTab_5.asp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ransitionEvaluation="1" transitionEntry="1" codeName="Sheet13">
    <pageSetUpPr fitToPage="1"/>
  </sheetPr>
  <dimension ref="A1:U23"/>
  <sheetViews>
    <sheetView defaultGridColor="0" colorId="22" zoomScale="70" zoomScaleNormal="70" workbookViewId="0">
      <selection activeCell="T2" sqref="T2:U2"/>
    </sheetView>
  </sheetViews>
  <sheetFormatPr defaultColWidth="9.5703125" defaultRowHeight="18" x14ac:dyDescent="0.25"/>
  <cols>
    <col min="1" max="1" width="21.140625" style="225" customWidth="1"/>
    <col min="2" max="3" width="12.42578125" style="225" bestFit="1" customWidth="1"/>
    <col min="4" max="4" width="10.42578125" style="225" bestFit="1" customWidth="1"/>
    <col min="5" max="5" width="12.42578125" style="225" bestFit="1" customWidth="1"/>
    <col min="6" max="6" width="10.42578125" style="225" bestFit="1" customWidth="1"/>
    <col min="7" max="7" width="12.42578125" style="225" bestFit="1" customWidth="1"/>
    <col min="8" max="8" width="10.42578125" style="225" bestFit="1" customWidth="1"/>
    <col min="9" max="9" width="12.42578125" style="225" bestFit="1" customWidth="1"/>
    <col min="10" max="10" width="10.42578125" style="225" bestFit="1" customWidth="1"/>
    <col min="11" max="12" width="10.42578125" style="225" customWidth="1"/>
    <col min="13" max="13" width="12.42578125" style="225" bestFit="1" customWidth="1"/>
    <col min="14" max="14" width="10.42578125" style="225" bestFit="1" customWidth="1"/>
    <col min="15" max="15" width="12.42578125" style="225" bestFit="1" customWidth="1"/>
    <col min="16" max="16" width="10.42578125" style="225" bestFit="1" customWidth="1"/>
    <col min="17" max="17" width="13.5703125" style="225" customWidth="1"/>
    <col min="18" max="18" width="15" style="225" customWidth="1"/>
    <col min="19" max="16384" width="9.5703125" style="225"/>
  </cols>
  <sheetData>
    <row r="1" spans="1:21" x14ac:dyDescent="0.25">
      <c r="A1" s="239"/>
      <c r="B1" s="239"/>
    </row>
    <row r="2" spans="1:21" ht="72" customHeight="1" x14ac:dyDescent="0.25">
      <c r="A2" s="821" t="s">
        <v>974</v>
      </c>
      <c r="B2" s="831"/>
      <c r="C2" s="831"/>
      <c r="D2" s="831"/>
      <c r="E2" s="831"/>
      <c r="F2" s="831"/>
      <c r="G2" s="831"/>
      <c r="H2" s="831"/>
      <c r="I2" s="831"/>
      <c r="J2" s="831"/>
      <c r="K2" s="831"/>
      <c r="L2" s="831"/>
      <c r="M2" s="831"/>
      <c r="N2" s="831"/>
      <c r="O2" s="831"/>
      <c r="P2" s="831"/>
      <c r="Q2" s="831"/>
      <c r="R2" s="831"/>
      <c r="T2" s="745" t="s">
        <v>874</v>
      </c>
      <c r="U2" s="745"/>
    </row>
    <row r="4" spans="1:21" x14ac:dyDescent="0.25">
      <c r="A4" s="828" t="s">
        <v>309</v>
      </c>
      <c r="B4" s="825" t="s">
        <v>118</v>
      </c>
      <c r="C4" s="826"/>
      <c r="D4" s="826"/>
      <c r="E4" s="826"/>
      <c r="F4" s="826"/>
      <c r="G4" s="826"/>
      <c r="H4" s="826"/>
      <c r="I4" s="826"/>
      <c r="J4" s="826"/>
      <c r="K4" s="832"/>
      <c r="L4" s="832"/>
      <c r="M4" s="826"/>
      <c r="N4" s="826"/>
      <c r="O4" s="826"/>
      <c r="P4" s="826"/>
      <c r="Q4" s="826"/>
      <c r="R4" s="827"/>
    </row>
    <row r="5" spans="1:21" ht="33.6" customHeight="1" x14ac:dyDescent="0.25">
      <c r="A5" s="829"/>
      <c r="B5" s="835" t="s">
        <v>232</v>
      </c>
      <c r="C5" s="825" t="s">
        <v>97</v>
      </c>
      <c r="D5" s="827"/>
      <c r="E5" s="825" t="s">
        <v>98</v>
      </c>
      <c r="F5" s="827"/>
      <c r="G5" s="825" t="s">
        <v>99</v>
      </c>
      <c r="H5" s="827"/>
      <c r="I5" s="825" t="s">
        <v>100</v>
      </c>
      <c r="J5" s="827"/>
      <c r="K5" s="837" t="s">
        <v>727</v>
      </c>
      <c r="L5" s="838"/>
      <c r="M5" s="825" t="s">
        <v>345</v>
      </c>
      <c r="N5" s="827"/>
      <c r="O5" s="833" t="s">
        <v>101</v>
      </c>
      <c r="P5" s="834"/>
      <c r="Q5" s="833" t="s">
        <v>102</v>
      </c>
      <c r="R5" s="834"/>
    </row>
    <row r="6" spans="1:21" ht="25.35" customHeight="1" x14ac:dyDescent="0.25">
      <c r="A6" s="830"/>
      <c r="B6" s="836"/>
      <c r="C6" s="405" t="s">
        <v>431</v>
      </c>
      <c r="D6" s="405" t="s">
        <v>718</v>
      </c>
      <c r="E6" s="405" t="s">
        <v>431</v>
      </c>
      <c r="F6" s="405" t="s">
        <v>718</v>
      </c>
      <c r="G6" s="405" t="s">
        <v>431</v>
      </c>
      <c r="H6" s="405" t="s">
        <v>718</v>
      </c>
      <c r="I6" s="405" t="s">
        <v>431</v>
      </c>
      <c r="J6" s="405" t="s">
        <v>718</v>
      </c>
      <c r="K6" s="503" t="s">
        <v>294</v>
      </c>
      <c r="L6" s="503" t="s">
        <v>678</v>
      </c>
      <c r="M6" s="405" t="s">
        <v>431</v>
      </c>
      <c r="N6" s="405" t="s">
        <v>718</v>
      </c>
      <c r="O6" s="405" t="s">
        <v>431</v>
      </c>
      <c r="P6" s="405" t="s">
        <v>718</v>
      </c>
      <c r="Q6" s="405" t="s">
        <v>431</v>
      </c>
      <c r="R6" s="405" t="s">
        <v>718</v>
      </c>
    </row>
    <row r="7" spans="1:21" ht="24" customHeight="1" x14ac:dyDescent="0.25">
      <c r="A7" s="406" t="s">
        <v>568</v>
      </c>
      <c r="B7" s="511">
        <v>28491</v>
      </c>
      <c r="C7" s="512">
        <v>288</v>
      </c>
      <c r="D7" s="513">
        <v>1</v>
      </c>
      <c r="E7" s="512">
        <v>25447</v>
      </c>
      <c r="F7" s="513">
        <v>89.3</v>
      </c>
      <c r="G7" s="512">
        <v>2664</v>
      </c>
      <c r="H7" s="513">
        <v>9.4</v>
      </c>
      <c r="I7" s="512">
        <v>2</v>
      </c>
      <c r="J7" s="504">
        <v>0</v>
      </c>
      <c r="K7" s="507">
        <v>2</v>
      </c>
      <c r="L7" s="504">
        <v>0</v>
      </c>
      <c r="M7" s="512">
        <v>17</v>
      </c>
      <c r="N7" s="513">
        <v>0.1</v>
      </c>
      <c r="O7" s="512">
        <v>4</v>
      </c>
      <c r="P7" s="513">
        <v>0</v>
      </c>
      <c r="Q7" s="512">
        <v>29</v>
      </c>
      <c r="R7" s="513">
        <v>0.1</v>
      </c>
    </row>
    <row r="8" spans="1:21" x14ac:dyDescent="0.25">
      <c r="A8" s="228"/>
      <c r="B8" s="232"/>
      <c r="C8" s="232"/>
      <c r="D8" s="232"/>
      <c r="E8" s="232"/>
      <c r="F8" s="232"/>
      <c r="G8" s="232"/>
      <c r="H8" s="232"/>
      <c r="I8" s="232"/>
      <c r="J8" s="514"/>
      <c r="K8" s="508"/>
      <c r="L8" s="514"/>
      <c r="M8" s="515"/>
      <c r="N8" s="232"/>
      <c r="O8" s="232"/>
      <c r="P8" s="232"/>
      <c r="Q8" s="232"/>
      <c r="R8" s="232"/>
    </row>
    <row r="9" spans="1:21" x14ac:dyDescent="0.25">
      <c r="A9" s="233" t="s">
        <v>545</v>
      </c>
      <c r="B9" s="232">
        <v>2294</v>
      </c>
      <c r="C9" s="232">
        <v>13</v>
      </c>
      <c r="D9" s="516">
        <v>0.6</v>
      </c>
      <c r="E9" s="232">
        <v>2060</v>
      </c>
      <c r="F9" s="516">
        <v>89.8</v>
      </c>
      <c r="G9" s="232">
        <v>212</v>
      </c>
      <c r="H9" s="516">
        <v>9.1999999999999993</v>
      </c>
      <c r="I9" s="244" t="s">
        <v>643</v>
      </c>
      <c r="J9" s="505" t="s">
        <v>643</v>
      </c>
      <c r="K9" s="509" t="s">
        <v>643</v>
      </c>
      <c r="L9" s="510" t="s">
        <v>643</v>
      </c>
      <c r="M9" s="506">
        <v>2</v>
      </c>
      <c r="N9" s="516">
        <v>0.1</v>
      </c>
      <c r="O9" s="240" t="s">
        <v>643</v>
      </c>
      <c r="P9" s="516" t="s">
        <v>643</v>
      </c>
      <c r="Q9" s="240">
        <v>4</v>
      </c>
      <c r="R9" s="516">
        <v>0.2</v>
      </c>
    </row>
    <row r="10" spans="1:21" x14ac:dyDescent="0.25">
      <c r="A10" s="233" t="s">
        <v>234</v>
      </c>
      <c r="B10" s="232">
        <v>7444</v>
      </c>
      <c r="C10" s="232">
        <v>39</v>
      </c>
      <c r="D10" s="516">
        <v>0.5</v>
      </c>
      <c r="E10" s="232">
        <v>6799</v>
      </c>
      <c r="F10" s="516">
        <v>91.3</v>
      </c>
      <c r="G10" s="232">
        <v>577</v>
      </c>
      <c r="H10" s="516">
        <v>7.8</v>
      </c>
      <c r="I10" s="244">
        <v>1</v>
      </c>
      <c r="J10" s="505">
        <v>0</v>
      </c>
      <c r="K10" s="509">
        <v>1</v>
      </c>
      <c r="L10" s="510">
        <v>0</v>
      </c>
      <c r="M10" s="506">
        <v>3</v>
      </c>
      <c r="N10" s="516">
        <v>0</v>
      </c>
      <c r="O10" s="240">
        <v>1</v>
      </c>
      <c r="P10" s="516">
        <v>0</v>
      </c>
      <c r="Q10" s="240">
        <v>6</v>
      </c>
      <c r="R10" s="516">
        <v>0.1</v>
      </c>
    </row>
    <row r="11" spans="1:21" x14ac:dyDescent="0.25">
      <c r="A11" s="233" t="s">
        <v>235</v>
      </c>
      <c r="B11" s="232">
        <v>8127</v>
      </c>
      <c r="C11" s="232">
        <v>65</v>
      </c>
      <c r="D11" s="516">
        <v>0.8</v>
      </c>
      <c r="E11" s="232">
        <v>7258</v>
      </c>
      <c r="F11" s="516">
        <v>89.3</v>
      </c>
      <c r="G11" s="232">
        <v>784</v>
      </c>
      <c r="H11" s="516">
        <v>9.6</v>
      </c>
      <c r="I11" s="244" t="s">
        <v>643</v>
      </c>
      <c r="J11" s="505" t="s">
        <v>643</v>
      </c>
      <c r="K11" s="509" t="s">
        <v>643</v>
      </c>
      <c r="L11" s="510" t="s">
        <v>643</v>
      </c>
      <c r="M11" s="506">
        <v>1</v>
      </c>
      <c r="N11" s="516">
        <v>0</v>
      </c>
      <c r="O11" s="240">
        <v>1</v>
      </c>
      <c r="P11" s="516">
        <v>0</v>
      </c>
      <c r="Q11" s="240">
        <v>10</v>
      </c>
      <c r="R11" s="516">
        <v>0.1</v>
      </c>
    </row>
    <row r="12" spans="1:21" x14ac:dyDescent="0.25">
      <c r="A12" s="233" t="s">
        <v>236</v>
      </c>
      <c r="B12" s="232">
        <v>6603</v>
      </c>
      <c r="C12" s="232">
        <v>87</v>
      </c>
      <c r="D12" s="516">
        <v>1.3</v>
      </c>
      <c r="E12" s="232">
        <v>5785</v>
      </c>
      <c r="F12" s="516">
        <v>87.6</v>
      </c>
      <c r="G12" s="232">
        <v>713</v>
      </c>
      <c r="H12" s="516">
        <v>10.8</v>
      </c>
      <c r="I12" s="244">
        <v>1</v>
      </c>
      <c r="J12" s="505">
        <v>0</v>
      </c>
      <c r="K12" s="509" t="s">
        <v>643</v>
      </c>
      <c r="L12" s="510" t="s">
        <v>643</v>
      </c>
      <c r="M12" s="506">
        <v>7</v>
      </c>
      <c r="N12" s="516">
        <v>0.1</v>
      </c>
      <c r="O12" s="240">
        <v>2</v>
      </c>
      <c r="P12" s="516">
        <v>0</v>
      </c>
      <c r="Q12" s="240">
        <v>5</v>
      </c>
      <c r="R12" s="516">
        <v>0.1</v>
      </c>
    </row>
    <row r="13" spans="1:21" x14ac:dyDescent="0.25">
      <c r="A13" s="233" t="s">
        <v>237</v>
      </c>
      <c r="B13" s="232">
        <v>2980</v>
      </c>
      <c r="C13" s="232">
        <v>60</v>
      </c>
      <c r="D13" s="516">
        <v>2</v>
      </c>
      <c r="E13" s="232">
        <v>2610</v>
      </c>
      <c r="F13" s="516">
        <v>87.6</v>
      </c>
      <c r="G13" s="232">
        <v>298</v>
      </c>
      <c r="H13" s="516">
        <v>10</v>
      </c>
      <c r="I13" s="244" t="s">
        <v>643</v>
      </c>
      <c r="J13" s="505" t="s">
        <v>643</v>
      </c>
      <c r="K13" s="509">
        <v>1</v>
      </c>
      <c r="L13" s="510">
        <v>0</v>
      </c>
      <c r="M13" s="506">
        <v>3</v>
      </c>
      <c r="N13" s="516">
        <v>0.1</v>
      </c>
      <c r="O13" s="240" t="s">
        <v>643</v>
      </c>
      <c r="P13" s="516" t="s">
        <v>643</v>
      </c>
      <c r="Q13" s="240">
        <v>3</v>
      </c>
      <c r="R13" s="516">
        <v>0.1</v>
      </c>
    </row>
    <row r="14" spans="1:21" x14ac:dyDescent="0.25">
      <c r="A14" s="409" t="s">
        <v>670</v>
      </c>
      <c r="B14" s="232">
        <v>902</v>
      </c>
      <c r="C14" s="232">
        <v>21</v>
      </c>
      <c r="D14" s="516">
        <v>2.2999999999999998</v>
      </c>
      <c r="E14" s="232">
        <v>808</v>
      </c>
      <c r="F14" s="516">
        <v>89.6</v>
      </c>
      <c r="G14" s="232">
        <v>70</v>
      </c>
      <c r="H14" s="516">
        <v>7.8</v>
      </c>
      <c r="I14" s="244" t="s">
        <v>643</v>
      </c>
      <c r="J14" s="505" t="s">
        <v>643</v>
      </c>
      <c r="K14" s="509" t="s">
        <v>643</v>
      </c>
      <c r="L14" s="510" t="s">
        <v>643</v>
      </c>
      <c r="M14" s="506">
        <v>1</v>
      </c>
      <c r="N14" s="516">
        <v>0.1</v>
      </c>
      <c r="O14" s="240" t="s">
        <v>643</v>
      </c>
      <c r="P14" s="516" t="s">
        <v>643</v>
      </c>
      <c r="Q14" s="240">
        <v>1</v>
      </c>
      <c r="R14" s="516">
        <v>0.1</v>
      </c>
    </row>
    <row r="15" spans="1:21" x14ac:dyDescent="0.25">
      <c r="A15" s="234"/>
      <c r="B15" s="237"/>
      <c r="C15" s="237"/>
      <c r="D15" s="237"/>
      <c r="E15" s="237"/>
      <c r="F15" s="237"/>
      <c r="G15" s="237"/>
      <c r="H15" s="237"/>
      <c r="I15" s="237"/>
      <c r="J15" s="517"/>
      <c r="K15" s="517"/>
      <c r="L15" s="517"/>
      <c r="M15" s="518"/>
      <c r="N15" s="237"/>
      <c r="O15" s="237"/>
      <c r="P15" s="237"/>
      <c r="Q15" s="237"/>
      <c r="R15" s="237"/>
    </row>
    <row r="17" spans="1:18" ht="31.5" customHeight="1" x14ac:dyDescent="0.25">
      <c r="A17" s="823" t="s">
        <v>416</v>
      </c>
      <c r="B17" s="824"/>
      <c r="C17" s="824"/>
      <c r="D17" s="824"/>
      <c r="E17" s="824"/>
      <c r="F17" s="824"/>
      <c r="G17" s="824"/>
      <c r="H17" s="824"/>
      <c r="I17" s="824"/>
      <c r="J17" s="824"/>
      <c r="K17" s="824"/>
      <c r="L17" s="824"/>
      <c r="M17" s="824"/>
      <c r="N17" s="824"/>
      <c r="O17" s="824"/>
      <c r="P17" s="824"/>
      <c r="Q17" s="824"/>
      <c r="R17" s="824"/>
    </row>
    <row r="18" spans="1:18" x14ac:dyDescent="0.25">
      <c r="C18" s="238"/>
    </row>
    <row r="19" spans="1:18" x14ac:dyDescent="0.25">
      <c r="A19" s="225" t="s">
        <v>645</v>
      </c>
      <c r="C19" s="238"/>
    </row>
    <row r="20" spans="1:18" x14ac:dyDescent="0.25">
      <c r="C20" s="238"/>
    </row>
    <row r="21" spans="1:18" x14ac:dyDescent="0.25">
      <c r="A21" s="250" t="s">
        <v>758</v>
      </c>
      <c r="C21" s="238"/>
    </row>
    <row r="22" spans="1:18" x14ac:dyDescent="0.25">
      <c r="C22" s="238"/>
    </row>
    <row r="23" spans="1:18" ht="39" customHeight="1" x14ac:dyDescent="0.25">
      <c r="A23" s="823" t="s">
        <v>916</v>
      </c>
      <c r="B23" s="824"/>
      <c r="C23" s="824"/>
      <c r="D23" s="824"/>
      <c r="E23" s="824"/>
      <c r="F23" s="824"/>
      <c r="G23" s="824"/>
      <c r="H23" s="824"/>
      <c r="I23" s="824"/>
      <c r="J23" s="824"/>
      <c r="K23" s="824"/>
      <c r="L23" s="824"/>
      <c r="M23" s="824"/>
      <c r="N23" s="824"/>
      <c r="O23" s="824"/>
      <c r="P23" s="824"/>
      <c r="Q23" s="824"/>
      <c r="R23" s="824"/>
    </row>
  </sheetData>
  <mergeCells count="15">
    <mergeCell ref="T2:U2"/>
    <mergeCell ref="A23:R23"/>
    <mergeCell ref="A2:R2"/>
    <mergeCell ref="B4:R4"/>
    <mergeCell ref="A17:R17"/>
    <mergeCell ref="Q5:R5"/>
    <mergeCell ref="A4:A6"/>
    <mergeCell ref="C5:D5"/>
    <mergeCell ref="O5:P5"/>
    <mergeCell ref="E5:F5"/>
    <mergeCell ref="G5:H5"/>
    <mergeCell ref="I5:J5"/>
    <mergeCell ref="M5:N5"/>
    <mergeCell ref="B5:B6"/>
    <mergeCell ref="K5:L5"/>
  </mergeCells>
  <phoneticPr fontId="15" type="noConversion"/>
  <hyperlinks>
    <hyperlink ref="T2:U2" location="Tab_List!A1" display="Back to Tab_List" xr:uid="{F0BEFC13-AFBA-4152-AE1A-517498ABA960}"/>
  </hyperlinks>
  <printOptions horizontalCentered="1"/>
  <pageMargins left="0" right="0" top="0.8" bottom="0.3" header="0.5" footer="0.5"/>
  <pageSetup scale="69" orientation="landscape" r:id="rId1"/>
  <headerFooter alignWithMargins="0">
    <oddFooter>&amp;R&amp;8Tab_6.asp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ransitionEvaluation="1" transitionEntry="1" codeName="Sheet14">
    <pageSetUpPr fitToPage="1"/>
  </sheetPr>
  <dimension ref="A2:M20"/>
  <sheetViews>
    <sheetView defaultGridColor="0" topLeftCell="A2" colorId="22" zoomScale="87" zoomScaleNormal="87" workbookViewId="0">
      <selection activeCell="L2" sqref="L2:M2"/>
    </sheetView>
  </sheetViews>
  <sheetFormatPr defaultColWidth="9.5703125" defaultRowHeight="15" x14ac:dyDescent="0.2"/>
  <cols>
    <col min="1" max="1" width="18.5703125" style="96" customWidth="1"/>
    <col min="2" max="3" width="9.140625" style="96" bestFit="1" customWidth="1"/>
    <col min="4" max="4" width="10.5703125" style="96" customWidth="1"/>
    <col min="5" max="5" width="9.140625" style="96" bestFit="1" customWidth="1"/>
    <col min="6" max="6" width="10.5703125" style="96" customWidth="1"/>
    <col min="7" max="8" width="11.42578125" style="96" customWidth="1"/>
    <col min="9" max="9" width="9.140625" style="96" bestFit="1" customWidth="1"/>
    <col min="10" max="16384" width="9.5703125" style="96"/>
  </cols>
  <sheetData>
    <row r="2" spans="1:13" ht="69.599999999999994" customHeight="1" x14ac:dyDescent="0.2">
      <c r="A2" s="742" t="s">
        <v>973</v>
      </c>
      <c r="B2" s="801"/>
      <c r="C2" s="801"/>
      <c r="D2" s="801"/>
      <c r="E2" s="801"/>
      <c r="F2" s="801"/>
      <c r="G2" s="801"/>
      <c r="H2" s="801"/>
      <c r="I2" s="801"/>
      <c r="J2" s="801"/>
      <c r="L2" s="745" t="s">
        <v>874</v>
      </c>
      <c r="M2" s="745"/>
    </row>
    <row r="3" spans="1:13" ht="12" customHeight="1" x14ac:dyDescent="0.2">
      <c r="A3" s="72"/>
      <c r="B3" s="72"/>
      <c r="C3" s="90"/>
      <c r="D3" s="90"/>
      <c r="E3" s="95"/>
      <c r="F3" s="95"/>
      <c r="G3" s="120"/>
      <c r="H3" s="120"/>
    </row>
    <row r="4" spans="1:13" ht="28.7" customHeight="1" x14ac:dyDescent="0.2">
      <c r="A4" s="842" t="s">
        <v>719</v>
      </c>
      <c r="B4" s="839" t="s">
        <v>333</v>
      </c>
      <c r="C4" s="840"/>
      <c r="D4" s="840"/>
      <c r="E4" s="840"/>
      <c r="F4" s="840"/>
      <c r="G4" s="840"/>
      <c r="H4" s="840"/>
      <c r="I4" s="840"/>
      <c r="J4" s="841"/>
    </row>
    <row r="5" spans="1:13" ht="15.75" x14ac:dyDescent="0.25">
      <c r="A5" s="843"/>
      <c r="B5" s="804" t="s">
        <v>232</v>
      </c>
      <c r="C5" s="845" t="s">
        <v>288</v>
      </c>
      <c r="D5" s="846"/>
      <c r="E5" s="845" t="s">
        <v>289</v>
      </c>
      <c r="F5" s="846"/>
      <c r="G5" s="845" t="s">
        <v>291</v>
      </c>
      <c r="H5" s="846"/>
      <c r="I5" s="845" t="s">
        <v>335</v>
      </c>
      <c r="J5" s="846"/>
    </row>
    <row r="6" spans="1:13" ht="15.75" x14ac:dyDescent="0.25">
      <c r="A6" s="844"/>
      <c r="B6" s="847"/>
      <c r="C6" s="337" t="s">
        <v>294</v>
      </c>
      <c r="D6" s="337" t="s">
        <v>295</v>
      </c>
      <c r="E6" s="337" t="s">
        <v>294</v>
      </c>
      <c r="F6" s="337" t="s">
        <v>295</v>
      </c>
      <c r="G6" s="337" t="s">
        <v>294</v>
      </c>
      <c r="H6" s="337" t="s">
        <v>295</v>
      </c>
      <c r="I6" s="337" t="s">
        <v>294</v>
      </c>
      <c r="J6" s="337" t="s">
        <v>295</v>
      </c>
    </row>
    <row r="7" spans="1:13" ht="15.75" x14ac:dyDescent="0.25">
      <c r="A7" s="325"/>
      <c r="B7" s="326"/>
      <c r="C7" s="327"/>
      <c r="D7" s="327"/>
      <c r="E7" s="327"/>
      <c r="F7" s="413"/>
      <c r="G7" s="328"/>
      <c r="H7" s="331"/>
      <c r="I7" s="414"/>
      <c r="J7" s="325"/>
    </row>
    <row r="8" spans="1:13" ht="15.75" x14ac:dyDescent="0.25">
      <c r="A8" s="330" t="s">
        <v>561</v>
      </c>
      <c r="B8" s="330">
        <v>28491</v>
      </c>
      <c r="C8" s="330">
        <v>21833</v>
      </c>
      <c r="D8" s="332">
        <v>76.599999999999994</v>
      </c>
      <c r="E8" s="330">
        <v>4817</v>
      </c>
      <c r="F8" s="332">
        <v>16.899999999999999</v>
      </c>
      <c r="G8" s="330">
        <v>1248</v>
      </c>
      <c r="H8" s="332">
        <v>4.4000000000000004</v>
      </c>
      <c r="I8" s="330">
        <v>577</v>
      </c>
      <c r="J8" s="332">
        <v>2</v>
      </c>
    </row>
    <row r="9" spans="1:13" x14ac:dyDescent="0.2">
      <c r="A9" s="122"/>
      <c r="B9" s="141"/>
      <c r="C9" s="141"/>
      <c r="D9" s="123"/>
      <c r="E9" s="141"/>
      <c r="F9" s="153"/>
      <c r="G9" s="141"/>
      <c r="H9" s="384"/>
      <c r="I9" s="141"/>
      <c r="J9" s="122"/>
    </row>
    <row r="10" spans="1:13" x14ac:dyDescent="0.2">
      <c r="A10" s="223" t="s">
        <v>673</v>
      </c>
      <c r="B10" s="122">
        <v>2294</v>
      </c>
      <c r="C10" s="122">
        <v>2175</v>
      </c>
      <c r="D10" s="198">
        <v>94.8</v>
      </c>
      <c r="E10" s="96">
        <v>104</v>
      </c>
      <c r="F10" s="198">
        <v>4.5</v>
      </c>
      <c r="G10" s="96">
        <v>13</v>
      </c>
      <c r="H10" s="198">
        <v>0.6</v>
      </c>
      <c r="I10" s="177">
        <v>2</v>
      </c>
      <c r="J10" s="216">
        <v>0.1</v>
      </c>
    </row>
    <row r="11" spans="1:13" x14ac:dyDescent="0.2">
      <c r="A11" s="144" t="s">
        <v>234</v>
      </c>
      <c r="B11" s="122">
        <v>7444</v>
      </c>
      <c r="C11" s="122">
        <v>6376</v>
      </c>
      <c r="D11" s="198">
        <v>85.7</v>
      </c>
      <c r="E11" s="96">
        <v>858</v>
      </c>
      <c r="F11" s="198">
        <v>11.5</v>
      </c>
      <c r="G11" s="96">
        <v>146</v>
      </c>
      <c r="H11" s="198">
        <v>2</v>
      </c>
      <c r="I11" s="177">
        <v>59</v>
      </c>
      <c r="J11" s="198">
        <v>0.8</v>
      </c>
    </row>
    <row r="12" spans="1:13" x14ac:dyDescent="0.2">
      <c r="A12" s="144" t="s">
        <v>235</v>
      </c>
      <c r="B12" s="122">
        <v>8127</v>
      </c>
      <c r="C12" s="122">
        <v>6159</v>
      </c>
      <c r="D12" s="198">
        <v>75.8</v>
      </c>
      <c r="E12" s="96">
        <v>1456</v>
      </c>
      <c r="F12" s="198">
        <v>17.899999999999999</v>
      </c>
      <c r="G12" s="96">
        <v>363</v>
      </c>
      <c r="H12" s="198">
        <v>4.5</v>
      </c>
      <c r="I12" s="177">
        <v>147</v>
      </c>
      <c r="J12" s="198">
        <v>1.8</v>
      </c>
    </row>
    <row r="13" spans="1:13" x14ac:dyDescent="0.2">
      <c r="A13" s="144" t="s">
        <v>236</v>
      </c>
      <c r="B13" s="122">
        <v>6603</v>
      </c>
      <c r="C13" s="122">
        <v>4556</v>
      </c>
      <c r="D13" s="198">
        <v>69</v>
      </c>
      <c r="E13" s="96">
        <v>1431</v>
      </c>
      <c r="F13" s="198">
        <v>21.7</v>
      </c>
      <c r="G13" s="96">
        <v>412</v>
      </c>
      <c r="H13" s="198">
        <v>6.2</v>
      </c>
      <c r="I13" s="177">
        <v>204</v>
      </c>
      <c r="J13" s="198">
        <v>3.1</v>
      </c>
    </row>
    <row r="14" spans="1:13" x14ac:dyDescent="0.2">
      <c r="A14" s="144" t="s">
        <v>237</v>
      </c>
      <c r="B14" s="122">
        <v>2980</v>
      </c>
      <c r="C14" s="122">
        <v>1903</v>
      </c>
      <c r="D14" s="198">
        <v>63.9</v>
      </c>
      <c r="E14" s="96">
        <v>725</v>
      </c>
      <c r="F14" s="198">
        <v>24.3</v>
      </c>
      <c r="G14" s="96">
        <v>231</v>
      </c>
      <c r="H14" s="198">
        <v>7.8</v>
      </c>
      <c r="I14" s="177">
        <v>120</v>
      </c>
      <c r="J14" s="198">
        <v>4</v>
      </c>
    </row>
    <row r="15" spans="1:13" x14ac:dyDescent="0.2">
      <c r="A15" s="412" t="s">
        <v>670</v>
      </c>
      <c r="B15" s="122">
        <v>902</v>
      </c>
      <c r="C15" s="122">
        <v>563</v>
      </c>
      <c r="D15" s="198">
        <v>62.4</v>
      </c>
      <c r="E15" s="96">
        <v>220</v>
      </c>
      <c r="F15" s="198">
        <v>24.4</v>
      </c>
      <c r="G15" s="96">
        <v>75</v>
      </c>
      <c r="H15" s="198">
        <v>8.3000000000000007</v>
      </c>
      <c r="I15" s="177">
        <v>42</v>
      </c>
      <c r="J15" s="198">
        <v>4.7</v>
      </c>
    </row>
    <row r="16" spans="1:13" x14ac:dyDescent="0.2">
      <c r="A16" s="124"/>
      <c r="B16" s="129"/>
      <c r="C16" s="130"/>
      <c r="D16" s="130"/>
      <c r="E16" s="130"/>
      <c r="F16" s="130"/>
      <c r="G16" s="124"/>
      <c r="H16" s="124"/>
      <c r="I16" s="131"/>
      <c r="J16" s="124"/>
    </row>
    <row r="17" spans="1:10" ht="6.75" customHeight="1" x14ac:dyDescent="0.2"/>
    <row r="18" spans="1:10" ht="30" customHeight="1" x14ac:dyDescent="0.2">
      <c r="A18" s="752" t="s">
        <v>202</v>
      </c>
      <c r="B18" s="778"/>
      <c r="C18" s="778"/>
      <c r="D18" s="778"/>
      <c r="E18" s="778"/>
      <c r="F18" s="778"/>
      <c r="G18" s="778"/>
      <c r="H18" s="778"/>
      <c r="I18" s="778"/>
      <c r="J18" s="778"/>
    </row>
    <row r="19" spans="1:10" ht="8.1" customHeight="1" x14ac:dyDescent="0.2">
      <c r="A19" s="53"/>
      <c r="B19" s="53"/>
      <c r="C19" s="53"/>
      <c r="D19" s="53"/>
      <c r="E19" s="53"/>
      <c r="F19" s="53"/>
      <c r="G19" s="53"/>
      <c r="H19" s="53"/>
      <c r="I19" s="53"/>
    </row>
    <row r="20" spans="1:10" ht="30" customHeight="1" x14ac:dyDescent="0.2">
      <c r="A20" s="752" t="s">
        <v>916</v>
      </c>
      <c r="B20" s="778"/>
      <c r="C20" s="778"/>
      <c r="D20" s="778"/>
      <c r="E20" s="778"/>
      <c r="F20" s="778"/>
      <c r="G20" s="778"/>
      <c r="H20" s="778"/>
      <c r="I20" s="778"/>
      <c r="J20" s="778"/>
    </row>
  </sheetData>
  <mergeCells count="11">
    <mergeCell ref="L2:M2"/>
    <mergeCell ref="B4:J4"/>
    <mergeCell ref="A2:J2"/>
    <mergeCell ref="A18:J18"/>
    <mergeCell ref="A20:J20"/>
    <mergeCell ref="A4:A6"/>
    <mergeCell ref="I5:J5"/>
    <mergeCell ref="G5:H5"/>
    <mergeCell ref="E5:F5"/>
    <mergeCell ref="C5:D5"/>
    <mergeCell ref="B5:B6"/>
  </mergeCells>
  <phoneticPr fontId="7" type="noConversion"/>
  <hyperlinks>
    <hyperlink ref="L2:M2" location="Tab_List!A1" display="Back to Tab_List" xr:uid="{D58B088B-018E-47B5-AD3E-29DF8B016393}"/>
  </hyperlinks>
  <printOptions horizontalCentered="1"/>
  <pageMargins left="0" right="0" top="0.54" bottom="0.53" header="0.5" footer="0.5"/>
  <pageSetup scale="94" orientation="portrait" r:id="rId1"/>
  <headerFooter alignWithMargins="0">
    <oddFooter>&amp;RTab_8.asp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ransitionEvaluation="1" transitionEntry="1" codeName="Sheet15"/>
  <dimension ref="A2:I17"/>
  <sheetViews>
    <sheetView defaultGridColor="0" colorId="22" zoomScale="87" zoomScaleNormal="87" workbookViewId="0">
      <selection activeCell="H2" sqref="H2:I2"/>
    </sheetView>
  </sheetViews>
  <sheetFormatPr defaultColWidth="9.5703125" defaultRowHeight="15" x14ac:dyDescent="0.2"/>
  <cols>
    <col min="1" max="1" width="25.5703125" style="96" customWidth="1"/>
    <col min="2" max="2" width="14.140625" style="96" bestFit="1" customWidth="1"/>
    <col min="3" max="3" width="12" style="96" bestFit="1" customWidth="1"/>
    <col min="4" max="4" width="12" style="96" customWidth="1"/>
    <col min="5" max="6" width="9.5703125" style="96"/>
    <col min="7" max="7" width="10.140625" style="96" customWidth="1"/>
    <col min="8" max="16384" width="9.5703125" style="96"/>
  </cols>
  <sheetData>
    <row r="2" spans="1:9" ht="64.349999999999994" customHeight="1" x14ac:dyDescent="0.2">
      <c r="A2" s="742" t="s">
        <v>972</v>
      </c>
      <c r="B2" s="853"/>
      <c r="C2" s="853"/>
      <c r="D2" s="853"/>
      <c r="E2" s="853"/>
      <c r="F2" s="853"/>
      <c r="G2"/>
      <c r="H2" s="745" t="s">
        <v>874</v>
      </c>
      <c r="I2" s="745"/>
    </row>
    <row r="3" spans="1:9" ht="12" customHeight="1" x14ac:dyDescent="0.2">
      <c r="A3" s="72"/>
      <c r="B3" s="95"/>
      <c r="C3" s="95"/>
      <c r="D3" s="95"/>
      <c r="E3" s="95"/>
      <c r="F3" s="95"/>
    </row>
    <row r="4" spans="1:9" ht="21.6" customHeight="1" x14ac:dyDescent="0.2">
      <c r="A4" s="850" t="s">
        <v>309</v>
      </c>
      <c r="B4" s="839" t="s">
        <v>77</v>
      </c>
      <c r="C4" s="840"/>
      <c r="D4" s="840"/>
      <c r="E4" s="840"/>
      <c r="F4" s="841"/>
    </row>
    <row r="5" spans="1:9" ht="19.5" customHeight="1" x14ac:dyDescent="0.2">
      <c r="A5" s="843"/>
      <c r="B5" s="854" t="s">
        <v>547</v>
      </c>
      <c r="C5" s="851" t="s">
        <v>115</v>
      </c>
      <c r="D5" s="852"/>
      <c r="E5" s="851" t="s">
        <v>96</v>
      </c>
      <c r="F5" s="852"/>
    </row>
    <row r="6" spans="1:9" ht="19.5" customHeight="1" x14ac:dyDescent="0.2">
      <c r="A6" s="844"/>
      <c r="B6" s="855"/>
      <c r="C6" s="334" t="s">
        <v>294</v>
      </c>
      <c r="D6" s="334" t="s">
        <v>295</v>
      </c>
      <c r="E6" s="334" t="s">
        <v>294</v>
      </c>
      <c r="F6" s="334" t="s">
        <v>295</v>
      </c>
    </row>
    <row r="7" spans="1:9" ht="22.5" customHeight="1" x14ac:dyDescent="0.25">
      <c r="A7" s="550" t="s">
        <v>90</v>
      </c>
      <c r="B7" s="552">
        <v>28491</v>
      </c>
      <c r="C7" s="550">
        <v>544</v>
      </c>
      <c r="D7" s="553">
        <v>1.9</v>
      </c>
      <c r="E7" s="550">
        <v>27850</v>
      </c>
      <c r="F7" s="553">
        <v>97.8</v>
      </c>
    </row>
    <row r="8" spans="1:9" ht="21.6" customHeight="1" x14ac:dyDescent="0.2">
      <c r="A8" s="122" t="s">
        <v>417</v>
      </c>
      <c r="B8" s="122">
        <v>2294</v>
      </c>
      <c r="C8" s="122">
        <v>23</v>
      </c>
      <c r="D8" s="171">
        <v>1</v>
      </c>
      <c r="E8" s="122">
        <v>2266</v>
      </c>
      <c r="F8" s="171">
        <v>98.8</v>
      </c>
    </row>
    <row r="9" spans="1:9" ht="20.45" customHeight="1" x14ac:dyDescent="0.2">
      <c r="A9" s="122" t="s">
        <v>91</v>
      </c>
      <c r="B9" s="122">
        <v>7444</v>
      </c>
      <c r="C9" s="122">
        <v>137</v>
      </c>
      <c r="D9" s="171">
        <v>1.8</v>
      </c>
      <c r="E9" s="122">
        <v>7285</v>
      </c>
      <c r="F9" s="171">
        <v>97.9</v>
      </c>
    </row>
    <row r="10" spans="1:9" ht="21" customHeight="1" x14ac:dyDescent="0.2">
      <c r="A10" s="122" t="s">
        <v>92</v>
      </c>
      <c r="B10" s="122">
        <v>8127</v>
      </c>
      <c r="C10" s="122">
        <v>146</v>
      </c>
      <c r="D10" s="171">
        <v>1.8</v>
      </c>
      <c r="E10" s="122">
        <v>7959</v>
      </c>
      <c r="F10" s="171">
        <v>97.9</v>
      </c>
    </row>
    <row r="11" spans="1:9" ht="19.7" customHeight="1" x14ac:dyDescent="0.2">
      <c r="A11" s="122" t="s">
        <v>93</v>
      </c>
      <c r="B11" s="122">
        <v>6603</v>
      </c>
      <c r="C11" s="122">
        <v>124</v>
      </c>
      <c r="D11" s="171">
        <v>1.9</v>
      </c>
      <c r="E11" s="122">
        <v>6450</v>
      </c>
      <c r="F11" s="171">
        <v>97.7</v>
      </c>
    </row>
    <row r="12" spans="1:9" ht="18.600000000000001" customHeight="1" x14ac:dyDescent="0.2">
      <c r="A12" s="122" t="s">
        <v>94</v>
      </c>
      <c r="B12" s="122">
        <v>2980</v>
      </c>
      <c r="C12" s="122">
        <v>84</v>
      </c>
      <c r="D12" s="171">
        <v>2.8</v>
      </c>
      <c r="E12" s="122">
        <v>2880</v>
      </c>
      <c r="F12" s="171">
        <v>96.6</v>
      </c>
    </row>
    <row r="13" spans="1:9" ht="19.7" customHeight="1" x14ac:dyDescent="0.2">
      <c r="A13" s="534" t="s">
        <v>95</v>
      </c>
      <c r="B13" s="534">
        <v>902</v>
      </c>
      <c r="C13" s="534">
        <v>28</v>
      </c>
      <c r="D13" s="535">
        <v>3.1</v>
      </c>
      <c r="E13" s="534">
        <v>871</v>
      </c>
      <c r="F13" s="535">
        <v>96.6</v>
      </c>
    </row>
    <row r="15" spans="1:9" s="53" customFormat="1" ht="48" customHeight="1" x14ac:dyDescent="0.2">
      <c r="A15" s="775" t="s">
        <v>376</v>
      </c>
      <c r="B15" s="775"/>
      <c r="C15" s="775"/>
      <c r="D15" s="775"/>
      <c r="E15" s="775"/>
      <c r="F15" s="775"/>
      <c r="G15" s="96"/>
    </row>
    <row r="16" spans="1:9" s="53" customFormat="1" ht="6" customHeight="1" x14ac:dyDescent="0.2">
      <c r="B16" s="187"/>
    </row>
    <row r="17" spans="1:8" s="53" customFormat="1" ht="56.25" customHeight="1" x14ac:dyDescent="0.2">
      <c r="A17" s="848" t="s">
        <v>916</v>
      </c>
      <c r="B17" s="849"/>
      <c r="C17" s="849"/>
      <c r="D17" s="849"/>
      <c r="E17" s="849"/>
      <c r="F17" s="849"/>
      <c r="G17" s="245"/>
      <c r="H17" s="245"/>
    </row>
  </sheetData>
  <mergeCells count="9">
    <mergeCell ref="A17:F17"/>
    <mergeCell ref="A4:A6"/>
    <mergeCell ref="C5:D5"/>
    <mergeCell ref="E5:F5"/>
    <mergeCell ref="H2:I2"/>
    <mergeCell ref="A2:F2"/>
    <mergeCell ref="B4:F4"/>
    <mergeCell ref="B5:B6"/>
    <mergeCell ref="A15:F15"/>
  </mergeCells>
  <phoneticPr fontId="7" type="noConversion"/>
  <hyperlinks>
    <hyperlink ref="H2:I2" location="Tab_List!A1" display="Back to Tab_List" xr:uid="{8D7193EE-F513-4ABA-938C-11533700A00A}"/>
  </hyperlinks>
  <printOptions horizontalCentered="1"/>
  <pageMargins left="0.55000000000000004" right="0.3" top="0.8" bottom="0.3" header="0.5" footer="0.5"/>
  <pageSetup scale="81" orientation="portrait" r:id="rId1"/>
  <headerFooter alignWithMargins="0">
    <oddFooter>&amp;Rpaymentsource.asp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ransitionEvaluation="1" transitionEntry="1" codeName="Sheet3"/>
  <dimension ref="B1:O127"/>
  <sheetViews>
    <sheetView defaultGridColor="0" colorId="22" zoomScale="87" zoomScaleNormal="87" workbookViewId="0">
      <selection activeCell="J2" sqref="J2"/>
    </sheetView>
  </sheetViews>
  <sheetFormatPr defaultColWidth="11.5703125" defaultRowHeight="15" x14ac:dyDescent="0.2"/>
  <cols>
    <col min="1" max="1" width="1.5703125" style="96" customWidth="1"/>
    <col min="2" max="2" width="19" style="96" customWidth="1"/>
    <col min="3" max="3" width="10.5703125" style="96" customWidth="1"/>
    <col min="4" max="4" width="20.85546875" style="96" customWidth="1"/>
    <col min="5" max="5" width="10.5703125" style="96" customWidth="1"/>
    <col min="6" max="6" width="18" style="96" customWidth="1"/>
    <col min="7" max="7" width="10.42578125" style="96" customWidth="1"/>
    <col min="8" max="16384" width="11.5703125" style="96"/>
  </cols>
  <sheetData>
    <row r="1" spans="2:15" ht="15.75" x14ac:dyDescent="0.2">
      <c r="B1" s="727"/>
      <c r="C1" s="163"/>
      <c r="D1" s="163"/>
      <c r="E1" s="163"/>
      <c r="F1" s="163"/>
      <c r="G1" s="163"/>
    </row>
    <row r="2" spans="2:15" ht="53.1" customHeight="1" x14ac:dyDescent="0.2">
      <c r="B2" s="742" t="s">
        <v>924</v>
      </c>
      <c r="C2" s="742"/>
      <c r="D2" s="742"/>
      <c r="E2" s="742"/>
      <c r="F2" s="742"/>
      <c r="G2" s="742"/>
      <c r="I2" s="214"/>
      <c r="J2" s="724" t="s">
        <v>874</v>
      </c>
      <c r="K2" s="724"/>
      <c r="L2" s="691"/>
      <c r="M2" s="691"/>
      <c r="N2" s="691"/>
      <c r="O2" s="691"/>
    </row>
    <row r="3" spans="2:15" ht="12" customHeight="1" x14ac:dyDescent="0.2">
      <c r="B3" s="727"/>
      <c r="C3" s="163"/>
      <c r="D3" s="473"/>
      <c r="E3" s="163"/>
      <c r="F3" s="163"/>
      <c r="G3" s="163"/>
    </row>
    <row r="4" spans="2:15" ht="46.5" customHeight="1" x14ac:dyDescent="0.2">
      <c r="B4" s="98" t="s">
        <v>537</v>
      </c>
      <c r="C4" s="98" t="s">
        <v>294</v>
      </c>
      <c r="D4" s="132" t="s">
        <v>204</v>
      </c>
      <c r="E4" s="98" t="s">
        <v>294</v>
      </c>
      <c r="F4" s="132" t="s">
        <v>204</v>
      </c>
      <c r="G4" s="98" t="s">
        <v>294</v>
      </c>
    </row>
    <row r="5" spans="2:15" ht="15" customHeight="1" x14ac:dyDescent="0.25">
      <c r="B5" s="133" t="s">
        <v>538</v>
      </c>
      <c r="C5" s="377">
        <v>28491</v>
      </c>
      <c r="D5" s="378"/>
      <c r="E5" s="378"/>
      <c r="F5" s="378"/>
      <c r="G5" s="378"/>
    </row>
    <row r="6" spans="2:15" ht="15" customHeight="1" x14ac:dyDescent="0.2">
      <c r="B6" s="122" t="s">
        <v>456</v>
      </c>
      <c r="C6" s="122">
        <v>7</v>
      </c>
      <c r="D6" s="122" t="s">
        <v>484</v>
      </c>
      <c r="E6" s="122">
        <v>25</v>
      </c>
      <c r="F6" s="122" t="s">
        <v>492</v>
      </c>
      <c r="G6" s="122">
        <v>11</v>
      </c>
    </row>
    <row r="7" spans="2:15" ht="15" customHeight="1" x14ac:dyDescent="0.2">
      <c r="B7" s="122" t="s">
        <v>457</v>
      </c>
      <c r="C7" s="153">
        <v>9</v>
      </c>
      <c r="D7" s="122" t="s">
        <v>494</v>
      </c>
      <c r="E7" s="122">
        <v>56</v>
      </c>
      <c r="F7" s="122" t="s">
        <v>493</v>
      </c>
      <c r="G7" s="122">
        <v>239</v>
      </c>
    </row>
    <row r="8" spans="2:15" ht="15" customHeight="1" x14ac:dyDescent="0.2">
      <c r="B8" s="122" t="s">
        <v>458</v>
      </c>
      <c r="C8" s="122">
        <v>111</v>
      </c>
      <c r="D8" s="122" t="s">
        <v>495</v>
      </c>
      <c r="E8" s="122">
        <v>28</v>
      </c>
      <c r="F8" s="122" t="s">
        <v>514</v>
      </c>
      <c r="G8" s="106">
        <v>57</v>
      </c>
    </row>
    <row r="9" spans="2:15" ht="15" customHeight="1" x14ac:dyDescent="0.2">
      <c r="B9" s="122" t="s">
        <v>459</v>
      </c>
      <c r="C9" s="122">
        <v>29</v>
      </c>
      <c r="D9" s="122" t="s">
        <v>496</v>
      </c>
      <c r="E9" s="122">
        <v>23</v>
      </c>
      <c r="F9" s="122" t="s">
        <v>515</v>
      </c>
      <c r="G9" s="106">
        <v>14</v>
      </c>
    </row>
    <row r="10" spans="2:15" ht="15" customHeight="1" x14ac:dyDescent="0.2">
      <c r="B10" s="122" t="s">
        <v>460</v>
      </c>
      <c r="C10" s="122">
        <v>34</v>
      </c>
      <c r="D10" s="122" t="s">
        <v>497</v>
      </c>
      <c r="E10" s="122">
        <v>746</v>
      </c>
      <c r="F10" s="122" t="s">
        <v>516</v>
      </c>
      <c r="G10" s="106">
        <v>388</v>
      </c>
    </row>
    <row r="11" spans="2:15" ht="15" customHeight="1" x14ac:dyDescent="0.2">
      <c r="B11" s="122" t="s">
        <v>461</v>
      </c>
      <c r="C11" s="122">
        <v>16</v>
      </c>
      <c r="D11" s="122" t="s">
        <v>498</v>
      </c>
      <c r="E11" s="122">
        <v>69</v>
      </c>
      <c r="F11" s="122" t="s">
        <v>517</v>
      </c>
      <c r="G11" s="106">
        <v>34</v>
      </c>
    </row>
    <row r="12" spans="2:15" ht="15" customHeight="1" x14ac:dyDescent="0.2">
      <c r="B12" s="122" t="s">
        <v>462</v>
      </c>
      <c r="C12" s="153">
        <v>2</v>
      </c>
      <c r="D12" s="122" t="s">
        <v>499</v>
      </c>
      <c r="E12" s="122">
        <v>24</v>
      </c>
      <c r="F12" s="122" t="s">
        <v>518</v>
      </c>
      <c r="G12" s="106">
        <v>3415</v>
      </c>
    </row>
    <row r="13" spans="2:15" ht="15" customHeight="1" x14ac:dyDescent="0.2">
      <c r="B13" s="122" t="s">
        <v>463</v>
      </c>
      <c r="C13" s="122">
        <v>33</v>
      </c>
      <c r="D13" s="122" t="s">
        <v>500</v>
      </c>
      <c r="E13" s="153">
        <v>4</v>
      </c>
      <c r="F13" s="122" t="s">
        <v>519</v>
      </c>
      <c r="G13" s="106">
        <v>20</v>
      </c>
    </row>
    <row r="14" spans="2:15" ht="15" customHeight="1" x14ac:dyDescent="0.2">
      <c r="B14" s="122" t="s">
        <v>464</v>
      </c>
      <c r="C14" s="122">
        <v>167</v>
      </c>
      <c r="D14" s="122" t="s">
        <v>501</v>
      </c>
      <c r="E14" s="122">
        <v>94</v>
      </c>
      <c r="F14" s="122" t="s">
        <v>520</v>
      </c>
      <c r="G14" s="106">
        <v>12</v>
      </c>
    </row>
    <row r="15" spans="2:15" ht="15" customHeight="1" x14ac:dyDescent="0.2">
      <c r="B15" s="122" t="s">
        <v>465</v>
      </c>
      <c r="C15" s="122">
        <v>20</v>
      </c>
      <c r="D15" s="122" t="s">
        <v>502</v>
      </c>
      <c r="E15" s="122">
        <v>330</v>
      </c>
      <c r="F15" s="122" t="s">
        <v>521</v>
      </c>
      <c r="G15" s="123">
        <v>3</v>
      </c>
    </row>
    <row r="16" spans="2:15" ht="15" customHeight="1" x14ac:dyDescent="0.2">
      <c r="B16" s="122" t="s">
        <v>466</v>
      </c>
      <c r="C16" s="122">
        <v>231</v>
      </c>
      <c r="D16" s="122" t="s">
        <v>503</v>
      </c>
      <c r="E16" s="122">
        <v>702</v>
      </c>
      <c r="F16" s="122" t="s">
        <v>522</v>
      </c>
      <c r="G16" s="106">
        <v>18</v>
      </c>
    </row>
    <row r="17" spans="2:7" ht="15" customHeight="1" x14ac:dyDescent="0.2">
      <c r="B17" s="122" t="s">
        <v>467</v>
      </c>
      <c r="C17" s="122">
        <v>45</v>
      </c>
      <c r="D17" s="122" t="s">
        <v>504</v>
      </c>
      <c r="E17" s="122">
        <v>18</v>
      </c>
      <c r="F17" s="122" t="s">
        <v>523</v>
      </c>
      <c r="G17" s="106">
        <v>5</v>
      </c>
    </row>
    <row r="18" spans="2:7" ht="15" customHeight="1" x14ac:dyDescent="0.2">
      <c r="B18" s="122" t="s">
        <v>468</v>
      </c>
      <c r="C18" s="122">
        <v>320</v>
      </c>
      <c r="D18" s="122" t="s">
        <v>505</v>
      </c>
      <c r="E18" s="122">
        <v>1477</v>
      </c>
      <c r="F18" s="122" t="s">
        <v>524</v>
      </c>
      <c r="G18" s="106">
        <v>30</v>
      </c>
    </row>
    <row r="19" spans="2:7" ht="15" customHeight="1" x14ac:dyDescent="0.2">
      <c r="B19" s="122" t="s">
        <v>469</v>
      </c>
      <c r="C19" s="122">
        <v>48</v>
      </c>
      <c r="D19" s="122" t="s">
        <v>506</v>
      </c>
      <c r="E19" s="153">
        <v>1</v>
      </c>
      <c r="F19" s="122" t="s">
        <v>525</v>
      </c>
      <c r="G19" s="106">
        <v>317</v>
      </c>
    </row>
    <row r="20" spans="2:7" ht="15" customHeight="1" x14ac:dyDescent="0.2">
      <c r="B20" s="122" t="s">
        <v>470</v>
      </c>
      <c r="C20" s="122">
        <v>25</v>
      </c>
      <c r="D20" s="122" t="s">
        <v>507</v>
      </c>
      <c r="E20" s="122">
        <v>9</v>
      </c>
      <c r="F20" s="122" t="s">
        <v>526</v>
      </c>
      <c r="G20" s="106">
        <v>9</v>
      </c>
    </row>
    <row r="21" spans="2:7" ht="15" customHeight="1" x14ac:dyDescent="0.2">
      <c r="B21" s="122" t="s">
        <v>471</v>
      </c>
      <c r="C21" s="122">
        <v>27</v>
      </c>
      <c r="D21" s="122" t="s">
        <v>508</v>
      </c>
      <c r="E21" s="122">
        <v>118</v>
      </c>
      <c r="F21" s="122" t="s">
        <v>527</v>
      </c>
      <c r="G21" s="106">
        <v>23</v>
      </c>
    </row>
    <row r="22" spans="2:7" ht="15" customHeight="1" x14ac:dyDescent="0.2">
      <c r="B22" s="122" t="s">
        <v>472</v>
      </c>
      <c r="C22" s="122">
        <v>43</v>
      </c>
      <c r="D22" s="122" t="s">
        <v>509</v>
      </c>
      <c r="E22" s="122">
        <v>15</v>
      </c>
      <c r="F22" s="122" t="s">
        <v>528</v>
      </c>
      <c r="G22" s="106">
        <v>602</v>
      </c>
    </row>
    <row r="23" spans="2:7" ht="15" customHeight="1" x14ac:dyDescent="0.2">
      <c r="B23" s="122" t="s">
        <v>473</v>
      </c>
      <c r="C23" s="122">
        <v>40</v>
      </c>
      <c r="D23" s="122" t="s">
        <v>510</v>
      </c>
      <c r="E23" s="122">
        <v>164</v>
      </c>
      <c r="F23" s="122" t="s">
        <v>749</v>
      </c>
      <c r="G23" s="106">
        <v>259</v>
      </c>
    </row>
    <row r="24" spans="2:7" ht="15" customHeight="1" x14ac:dyDescent="0.2">
      <c r="B24" s="122" t="s">
        <v>474</v>
      </c>
      <c r="C24" s="122">
        <v>105</v>
      </c>
      <c r="D24" s="122" t="s">
        <v>511</v>
      </c>
      <c r="E24" s="122">
        <v>200</v>
      </c>
      <c r="F24" s="122" t="s">
        <v>750</v>
      </c>
      <c r="G24" s="106">
        <v>87</v>
      </c>
    </row>
    <row r="25" spans="2:7" ht="15" customHeight="1" x14ac:dyDescent="0.2">
      <c r="B25" s="122" t="s">
        <v>475</v>
      </c>
      <c r="C25" s="122">
        <v>9</v>
      </c>
      <c r="D25" s="122" t="s">
        <v>512</v>
      </c>
      <c r="E25" s="153">
        <v>5</v>
      </c>
      <c r="F25" s="122" t="s">
        <v>529</v>
      </c>
      <c r="G25" s="106">
        <v>36</v>
      </c>
    </row>
    <row r="26" spans="2:7" ht="15" customHeight="1" x14ac:dyDescent="0.2">
      <c r="B26" s="122" t="s">
        <v>476</v>
      </c>
      <c r="C26" s="122">
        <v>27</v>
      </c>
      <c r="D26" s="122" t="s">
        <v>513</v>
      </c>
      <c r="E26" s="122">
        <v>22</v>
      </c>
      <c r="F26" s="122" t="s">
        <v>530</v>
      </c>
      <c r="G26" s="106">
        <v>10</v>
      </c>
    </row>
    <row r="27" spans="2:7" ht="15" customHeight="1" x14ac:dyDescent="0.2">
      <c r="B27" s="122" t="s">
        <v>477</v>
      </c>
      <c r="C27" s="153">
        <v>14</v>
      </c>
      <c r="D27" s="122" t="s">
        <v>485</v>
      </c>
      <c r="E27" s="122">
        <v>3166</v>
      </c>
      <c r="F27" s="122" t="s">
        <v>531</v>
      </c>
      <c r="G27" s="106">
        <v>77</v>
      </c>
    </row>
    <row r="28" spans="2:7" ht="15" customHeight="1" x14ac:dyDescent="0.2">
      <c r="B28" s="122" t="s">
        <v>478</v>
      </c>
      <c r="C28" s="122">
        <v>179</v>
      </c>
      <c r="D28" s="122" t="s">
        <v>486</v>
      </c>
      <c r="E28" s="122">
        <v>28</v>
      </c>
      <c r="F28" s="122" t="s">
        <v>532</v>
      </c>
      <c r="G28" s="106">
        <v>46</v>
      </c>
    </row>
    <row r="29" spans="2:7" ht="15" customHeight="1" x14ac:dyDescent="0.2">
      <c r="B29" s="122" t="s">
        <v>479</v>
      </c>
      <c r="C29" s="122">
        <v>51</v>
      </c>
      <c r="D29" s="122" t="s">
        <v>487</v>
      </c>
      <c r="E29" s="122">
        <v>67</v>
      </c>
      <c r="F29" s="122" t="s">
        <v>533</v>
      </c>
      <c r="G29" s="106">
        <v>104</v>
      </c>
    </row>
    <row r="30" spans="2:7" ht="15" customHeight="1" x14ac:dyDescent="0.2">
      <c r="B30" s="122" t="s">
        <v>480</v>
      </c>
      <c r="C30" s="122">
        <v>1581</v>
      </c>
      <c r="D30" s="122" t="s">
        <v>488</v>
      </c>
      <c r="E30" s="122">
        <v>22</v>
      </c>
      <c r="F30" s="122" t="s">
        <v>534</v>
      </c>
      <c r="G30" s="106">
        <v>876</v>
      </c>
    </row>
    <row r="31" spans="2:7" ht="15" customHeight="1" x14ac:dyDescent="0.2">
      <c r="B31" s="122" t="s">
        <v>481</v>
      </c>
      <c r="C31" s="122">
        <v>16</v>
      </c>
      <c r="D31" s="122" t="s">
        <v>489</v>
      </c>
      <c r="E31" s="122">
        <v>54</v>
      </c>
      <c r="F31" s="122" t="s">
        <v>535</v>
      </c>
      <c r="G31" s="106">
        <v>10822</v>
      </c>
    </row>
    <row r="32" spans="2:7" ht="15" customHeight="1" x14ac:dyDescent="0.2">
      <c r="B32" s="122" t="s">
        <v>482</v>
      </c>
      <c r="C32" s="153">
        <v>13</v>
      </c>
      <c r="D32" s="122" t="s">
        <v>490</v>
      </c>
      <c r="E32" s="153">
        <v>13</v>
      </c>
      <c r="F32" s="122" t="s">
        <v>536</v>
      </c>
      <c r="G32" s="106">
        <v>41</v>
      </c>
    </row>
    <row r="33" spans="2:7" ht="15" customHeight="1" x14ac:dyDescent="0.2">
      <c r="B33" s="379" t="s">
        <v>483</v>
      </c>
      <c r="C33" s="379">
        <v>142</v>
      </c>
      <c r="D33" s="379" t="s">
        <v>491</v>
      </c>
      <c r="E33" s="379">
        <v>85</v>
      </c>
      <c r="F33" s="380"/>
      <c r="G33" s="381"/>
    </row>
    <row r="35" spans="2:7" ht="18" customHeight="1" x14ac:dyDescent="0.2">
      <c r="B35" s="743" t="s">
        <v>716</v>
      </c>
      <c r="C35" s="743"/>
      <c r="D35" s="743"/>
      <c r="E35" s="743"/>
      <c r="F35" s="743"/>
      <c r="G35" s="743"/>
    </row>
    <row r="36" spans="2:7" ht="8.1" customHeight="1" x14ac:dyDescent="0.2">
      <c r="B36" s="53"/>
      <c r="C36" s="53"/>
      <c r="D36" s="53"/>
      <c r="E36" s="53"/>
      <c r="F36" s="53"/>
      <c r="G36" s="53"/>
    </row>
    <row r="37" spans="2:7" ht="39" customHeight="1" x14ac:dyDescent="0.2">
      <c r="B37" s="744" t="s">
        <v>916</v>
      </c>
      <c r="C37" s="744"/>
      <c r="D37" s="744"/>
      <c r="E37" s="744"/>
      <c r="F37" s="744"/>
      <c r="G37" s="744"/>
    </row>
    <row r="39" spans="2:7" x14ac:dyDescent="0.2">
      <c r="C39" s="728"/>
      <c r="D39" s="134"/>
      <c r="E39" s="134"/>
      <c r="F39" s="134"/>
      <c r="G39" s="134"/>
    </row>
    <row r="40" spans="2:7" x14ac:dyDescent="0.2">
      <c r="D40" s="97"/>
    </row>
    <row r="42" spans="2:7" x14ac:dyDescent="0.2">
      <c r="D42" s="97"/>
    </row>
    <row r="43" spans="2:7" x14ac:dyDescent="0.2">
      <c r="D43" s="97"/>
    </row>
    <row r="44" spans="2:7" x14ac:dyDescent="0.2">
      <c r="D44" s="97"/>
    </row>
    <row r="45" spans="2:7" x14ac:dyDescent="0.2">
      <c r="D45" s="97"/>
    </row>
    <row r="46" spans="2:7" x14ac:dyDescent="0.2">
      <c r="D46" s="97"/>
    </row>
    <row r="47" spans="2:7" x14ac:dyDescent="0.2">
      <c r="D47" s="97"/>
    </row>
    <row r="48" spans="2:7" x14ac:dyDescent="0.2">
      <c r="D48" s="97"/>
    </row>
    <row r="49" spans="4:4" x14ac:dyDescent="0.2">
      <c r="D49" s="97"/>
    </row>
    <row r="50" spans="4:4" x14ac:dyDescent="0.2">
      <c r="D50" s="97"/>
    </row>
    <row r="51" spans="4:4" x14ac:dyDescent="0.2">
      <c r="D51" s="97"/>
    </row>
    <row r="52" spans="4:4" x14ac:dyDescent="0.2">
      <c r="D52" s="97"/>
    </row>
    <row r="53" spans="4:4" x14ac:dyDescent="0.2">
      <c r="D53" s="97"/>
    </row>
    <row r="54" spans="4:4" x14ac:dyDescent="0.2">
      <c r="D54" s="97"/>
    </row>
    <row r="55" spans="4:4" x14ac:dyDescent="0.2">
      <c r="D55" s="97"/>
    </row>
    <row r="56" spans="4:4" x14ac:dyDescent="0.2">
      <c r="D56" s="97"/>
    </row>
    <row r="57" spans="4:4" x14ac:dyDescent="0.2">
      <c r="D57" s="97"/>
    </row>
    <row r="58" spans="4:4" x14ac:dyDescent="0.2">
      <c r="D58" s="97"/>
    </row>
    <row r="59" spans="4:4" x14ac:dyDescent="0.2">
      <c r="D59" s="97"/>
    </row>
    <row r="60" spans="4:4" x14ac:dyDescent="0.2">
      <c r="D60" s="97"/>
    </row>
    <row r="61" spans="4:4" x14ac:dyDescent="0.2">
      <c r="D61" s="97"/>
    </row>
    <row r="62" spans="4:4" x14ac:dyDescent="0.2">
      <c r="D62" s="97"/>
    </row>
    <row r="63" spans="4:4" x14ac:dyDescent="0.2">
      <c r="D63" s="97"/>
    </row>
    <row r="64" spans="4:4" x14ac:dyDescent="0.2">
      <c r="D64" s="97"/>
    </row>
    <row r="65" spans="3:4" x14ac:dyDescent="0.2">
      <c r="D65" s="97"/>
    </row>
    <row r="66" spans="3:4" x14ac:dyDescent="0.2">
      <c r="D66" s="97"/>
    </row>
    <row r="67" spans="3:4" x14ac:dyDescent="0.2">
      <c r="D67" s="97"/>
    </row>
    <row r="68" spans="3:4" x14ac:dyDescent="0.2">
      <c r="D68" s="97"/>
    </row>
    <row r="69" spans="3:4" x14ac:dyDescent="0.2">
      <c r="C69" s="97"/>
      <c r="D69" s="97"/>
    </row>
    <row r="70" spans="3:4" x14ac:dyDescent="0.2">
      <c r="D70" s="97"/>
    </row>
    <row r="71" spans="3:4" x14ac:dyDescent="0.2">
      <c r="D71" s="97"/>
    </row>
    <row r="72" spans="3:4" x14ac:dyDescent="0.2">
      <c r="D72" s="97"/>
    </row>
    <row r="73" spans="3:4" x14ac:dyDescent="0.2">
      <c r="D73" s="97"/>
    </row>
    <row r="74" spans="3:4" x14ac:dyDescent="0.2">
      <c r="D74" s="97"/>
    </row>
    <row r="75" spans="3:4" x14ac:dyDescent="0.2">
      <c r="D75" s="97"/>
    </row>
    <row r="76" spans="3:4" x14ac:dyDescent="0.2">
      <c r="D76" s="97"/>
    </row>
    <row r="77" spans="3:4" x14ac:dyDescent="0.2">
      <c r="D77" s="97"/>
    </row>
    <row r="78" spans="3:4" x14ac:dyDescent="0.2">
      <c r="D78" s="97"/>
    </row>
    <row r="79" spans="3:4" x14ac:dyDescent="0.2">
      <c r="D79" s="97"/>
    </row>
    <row r="80" spans="3:4" x14ac:dyDescent="0.2">
      <c r="D80" s="97"/>
    </row>
    <row r="81" spans="4:4" x14ac:dyDescent="0.2">
      <c r="D81" s="97"/>
    </row>
    <row r="82" spans="4:4" x14ac:dyDescent="0.2">
      <c r="D82" s="97"/>
    </row>
    <row r="83" spans="4:4" x14ac:dyDescent="0.2">
      <c r="D83" s="97"/>
    </row>
    <row r="84" spans="4:4" x14ac:dyDescent="0.2">
      <c r="D84" s="97"/>
    </row>
    <row r="85" spans="4:4" x14ac:dyDescent="0.2">
      <c r="D85" s="97"/>
    </row>
    <row r="86" spans="4:4" x14ac:dyDescent="0.2">
      <c r="D86" s="97"/>
    </row>
    <row r="87" spans="4:4" x14ac:dyDescent="0.2">
      <c r="D87" s="97"/>
    </row>
    <row r="88" spans="4:4" x14ac:dyDescent="0.2">
      <c r="D88" s="97"/>
    </row>
    <row r="89" spans="4:4" x14ac:dyDescent="0.2">
      <c r="D89" s="97"/>
    </row>
    <row r="90" spans="4:4" x14ac:dyDescent="0.2">
      <c r="D90" s="97"/>
    </row>
    <row r="91" spans="4:4" x14ac:dyDescent="0.2">
      <c r="D91" s="97"/>
    </row>
    <row r="92" spans="4:4" x14ac:dyDescent="0.2">
      <c r="D92" s="97"/>
    </row>
    <row r="93" spans="4:4" x14ac:dyDescent="0.2">
      <c r="D93" s="97"/>
    </row>
    <row r="94" spans="4:4" x14ac:dyDescent="0.2">
      <c r="D94" s="97"/>
    </row>
    <row r="95" spans="4:4" x14ac:dyDescent="0.2">
      <c r="D95" s="97"/>
    </row>
    <row r="96" spans="4:4" x14ac:dyDescent="0.2">
      <c r="D96" s="97"/>
    </row>
    <row r="97" spans="3:4" x14ac:dyDescent="0.2">
      <c r="C97" s="97"/>
      <c r="D97" s="97"/>
    </row>
    <row r="98" spans="3:4" x14ac:dyDescent="0.2">
      <c r="D98" s="97"/>
    </row>
    <row r="99" spans="3:4" x14ac:dyDescent="0.2">
      <c r="D99" s="97"/>
    </row>
    <row r="100" spans="3:4" x14ac:dyDescent="0.2">
      <c r="D100" s="97"/>
    </row>
    <row r="101" spans="3:4" x14ac:dyDescent="0.2">
      <c r="D101" s="97"/>
    </row>
    <row r="102" spans="3:4" x14ac:dyDescent="0.2">
      <c r="D102" s="97"/>
    </row>
    <row r="103" spans="3:4" x14ac:dyDescent="0.2">
      <c r="D103" s="97"/>
    </row>
    <row r="104" spans="3:4" x14ac:dyDescent="0.2">
      <c r="D104" s="97"/>
    </row>
    <row r="105" spans="3:4" x14ac:dyDescent="0.2">
      <c r="D105" s="97"/>
    </row>
    <row r="106" spans="3:4" x14ac:dyDescent="0.2">
      <c r="D106" s="97"/>
    </row>
    <row r="107" spans="3:4" x14ac:dyDescent="0.2">
      <c r="D107" s="97"/>
    </row>
    <row r="108" spans="3:4" x14ac:dyDescent="0.2">
      <c r="D108" s="97"/>
    </row>
    <row r="109" spans="3:4" x14ac:dyDescent="0.2">
      <c r="D109" s="97"/>
    </row>
    <row r="110" spans="3:4" x14ac:dyDescent="0.2">
      <c r="D110" s="97"/>
    </row>
    <row r="111" spans="3:4" x14ac:dyDescent="0.2">
      <c r="D111" s="97"/>
    </row>
    <row r="112" spans="3:4" x14ac:dyDescent="0.2">
      <c r="D112" s="97"/>
    </row>
    <row r="113" spans="3:4" x14ac:dyDescent="0.2">
      <c r="D113" s="97"/>
    </row>
    <row r="114" spans="3:4" x14ac:dyDescent="0.2">
      <c r="D114" s="97"/>
    </row>
    <row r="115" spans="3:4" x14ac:dyDescent="0.2">
      <c r="D115" s="97"/>
    </row>
    <row r="116" spans="3:4" x14ac:dyDescent="0.2">
      <c r="D116" s="97"/>
    </row>
    <row r="117" spans="3:4" x14ac:dyDescent="0.2">
      <c r="D117" s="97"/>
    </row>
    <row r="118" spans="3:4" x14ac:dyDescent="0.2">
      <c r="D118" s="97"/>
    </row>
    <row r="119" spans="3:4" x14ac:dyDescent="0.2">
      <c r="D119" s="97"/>
    </row>
    <row r="120" spans="3:4" x14ac:dyDescent="0.2">
      <c r="D120" s="97"/>
    </row>
    <row r="121" spans="3:4" x14ac:dyDescent="0.2">
      <c r="D121" s="97"/>
    </row>
    <row r="122" spans="3:4" x14ac:dyDescent="0.2">
      <c r="D122" s="97"/>
    </row>
    <row r="123" spans="3:4" x14ac:dyDescent="0.2">
      <c r="D123" s="97"/>
    </row>
    <row r="124" spans="3:4" x14ac:dyDescent="0.2">
      <c r="D124" s="97"/>
    </row>
    <row r="125" spans="3:4" x14ac:dyDescent="0.2">
      <c r="D125" s="97"/>
    </row>
    <row r="126" spans="3:4" x14ac:dyDescent="0.2">
      <c r="C126" s="97"/>
      <c r="D126" s="97"/>
    </row>
    <row r="127" spans="3:4" x14ac:dyDescent="0.2">
      <c r="D127" s="97"/>
    </row>
  </sheetData>
  <mergeCells count="3">
    <mergeCell ref="B2:G2"/>
    <mergeCell ref="B35:G35"/>
    <mergeCell ref="B37:G37"/>
  </mergeCells>
  <phoneticPr fontId="7" type="noConversion"/>
  <hyperlinks>
    <hyperlink ref="J2:K2" location="Tab_List!A1" display="Back to Tab_List" xr:uid="{7F4A8BC8-89E4-4228-801E-EAB85608586E}"/>
  </hyperlinks>
  <printOptions horizontalCentered="1"/>
  <pageMargins left="0.55000000000000004" right="0.3" top="0.6" bottom="0.3" header="0.5" footer="0.5"/>
  <pageSetup orientation="portrait" r:id="rId1"/>
  <headerFooter alignWithMargins="0">
    <oddFooter>&amp;RTab_1.asp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9"/>
  <dimension ref="A1:F18"/>
  <sheetViews>
    <sheetView workbookViewId="0">
      <selection activeCell="E2" sqref="E2:F2"/>
    </sheetView>
  </sheetViews>
  <sheetFormatPr defaultColWidth="9.5703125" defaultRowHeight="15" x14ac:dyDescent="0.2"/>
  <cols>
    <col min="1" max="1" width="25.42578125" style="96" customWidth="1"/>
    <col min="2" max="3" width="10.5703125" style="96" customWidth="1"/>
    <col min="4" max="16384" width="9.5703125" style="96"/>
  </cols>
  <sheetData>
    <row r="1" spans="1:6" x14ac:dyDescent="0.2">
      <c r="B1" s="95"/>
      <c r="C1" s="95"/>
    </row>
    <row r="2" spans="1:6" ht="76.5" customHeight="1" x14ac:dyDescent="0.2">
      <c r="A2" s="742" t="s">
        <v>971</v>
      </c>
      <c r="B2" s="810"/>
      <c r="C2" s="810"/>
      <c r="E2" s="745" t="s">
        <v>874</v>
      </c>
      <c r="F2" s="745"/>
    </row>
    <row r="3" spans="1:6" ht="12" customHeight="1" x14ac:dyDescent="0.2">
      <c r="B3" s="95"/>
      <c r="C3" s="90"/>
    </row>
    <row r="4" spans="1:6" ht="22.7" customHeight="1" x14ac:dyDescent="0.2">
      <c r="A4" s="375" t="s">
        <v>601</v>
      </c>
      <c r="B4" s="375" t="s">
        <v>431</v>
      </c>
      <c r="C4" s="394" t="s">
        <v>430</v>
      </c>
    </row>
    <row r="5" spans="1:6" ht="15.75" x14ac:dyDescent="0.25">
      <c r="A5" s="328" t="s">
        <v>606</v>
      </c>
      <c r="B5" s="328">
        <v>28491</v>
      </c>
      <c r="C5" s="333">
        <v>100</v>
      </c>
    </row>
    <row r="6" spans="1:6" x14ac:dyDescent="0.2">
      <c r="A6" s="122" t="s">
        <v>602</v>
      </c>
      <c r="B6" s="122">
        <v>9979</v>
      </c>
      <c r="C6" s="171">
        <v>35</v>
      </c>
    </row>
    <row r="7" spans="1:6" x14ac:dyDescent="0.2">
      <c r="A7" s="122" t="s">
        <v>603</v>
      </c>
      <c r="B7" s="122">
        <v>15185</v>
      </c>
      <c r="C7" s="171">
        <v>53.3</v>
      </c>
    </row>
    <row r="8" spans="1:6" x14ac:dyDescent="0.2">
      <c r="A8" s="172" t="s">
        <v>604</v>
      </c>
      <c r="B8" s="122">
        <v>173</v>
      </c>
      <c r="C8" s="171">
        <v>0.6</v>
      </c>
    </row>
    <row r="9" spans="1:6" x14ac:dyDescent="0.2">
      <c r="A9" s="122" t="s">
        <v>222</v>
      </c>
      <c r="B9" s="122">
        <v>518</v>
      </c>
      <c r="C9" s="171">
        <v>1.8</v>
      </c>
    </row>
    <row r="10" spans="1:6" x14ac:dyDescent="0.2">
      <c r="A10" s="521" t="s">
        <v>345</v>
      </c>
      <c r="B10" s="122">
        <v>750</v>
      </c>
      <c r="C10" s="171">
        <v>2.6</v>
      </c>
    </row>
    <row r="11" spans="1:6" x14ac:dyDescent="0.2">
      <c r="A11" s="172" t="s">
        <v>605</v>
      </c>
      <c r="B11" s="122">
        <v>656</v>
      </c>
      <c r="C11" s="171">
        <v>2.2999999999999998</v>
      </c>
    </row>
    <row r="12" spans="1:6" ht="6.6" customHeight="1" x14ac:dyDescent="0.2">
      <c r="A12" s="424"/>
      <c r="B12" s="384"/>
      <c r="C12" s="171"/>
    </row>
    <row r="13" spans="1:6" ht="19.350000000000001" customHeight="1" x14ac:dyDescent="0.2">
      <c r="A13" s="528" t="s">
        <v>649</v>
      </c>
      <c r="B13" s="529">
        <v>1477</v>
      </c>
      <c r="C13" s="530">
        <v>5.2</v>
      </c>
    </row>
    <row r="14" spans="1:6" ht="8.1" customHeight="1" x14ac:dyDescent="0.2">
      <c r="B14" s="97"/>
      <c r="C14" s="97"/>
    </row>
    <row r="15" spans="1:6" ht="28.5" customHeight="1" x14ac:dyDescent="0.2">
      <c r="A15" s="751" t="s">
        <v>693</v>
      </c>
      <c r="B15" s="752"/>
      <c r="C15" s="752"/>
    </row>
    <row r="16" spans="1:6" ht="8.1" customHeight="1" x14ac:dyDescent="0.2">
      <c r="A16" s="53"/>
      <c r="B16" s="53"/>
      <c r="C16" s="53"/>
    </row>
    <row r="17" spans="1:3" ht="54.75" customHeight="1" x14ac:dyDescent="0.2">
      <c r="A17" s="751" t="s">
        <v>916</v>
      </c>
      <c r="B17" s="752"/>
      <c r="C17" s="752"/>
    </row>
    <row r="18" spans="1:3" ht="11.1" customHeight="1" x14ac:dyDescent="0.2"/>
  </sheetData>
  <mergeCells count="4">
    <mergeCell ref="A15:C15"/>
    <mergeCell ref="A17:C17"/>
    <mergeCell ref="A2:C2"/>
    <mergeCell ref="E2:F2"/>
  </mergeCells>
  <phoneticPr fontId="7" type="noConversion"/>
  <hyperlinks>
    <hyperlink ref="E2:F2" location="Tab_List!A1" display="Back to Tab_List" xr:uid="{4384492A-CD2D-4851-A375-84553E71D722}"/>
  </hyperlinks>
  <printOptions horizontalCentered="1"/>
  <pageMargins left="0.75" right="0.75" top="1" bottom="1" header="0.5" footer="0.5"/>
  <pageSetup orientation="portrait" r:id="rId1"/>
  <headerFooter alignWithMargins="0">
    <oddFooter>&amp;RAbortrace.asp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ransitionEvaluation="1" transitionEntry="1" codeName="Sheet30"/>
  <dimension ref="A1:I21"/>
  <sheetViews>
    <sheetView defaultGridColor="0" colorId="22" zoomScale="87" zoomScaleNormal="87" workbookViewId="0">
      <selection activeCell="H2" sqref="H2:I2"/>
    </sheetView>
  </sheetViews>
  <sheetFormatPr defaultColWidth="9.5703125" defaultRowHeight="15" x14ac:dyDescent="0.2"/>
  <cols>
    <col min="1" max="1" width="25.42578125" style="96" customWidth="1"/>
    <col min="2" max="2" width="12.5703125" style="96" customWidth="1"/>
    <col min="3" max="4" width="10.5703125" style="96" customWidth="1"/>
    <col min="5" max="5" width="11.5703125" style="96" customWidth="1"/>
    <col min="6" max="6" width="11.42578125" style="96" customWidth="1"/>
    <col min="7" max="16384" width="9.5703125" style="96"/>
  </cols>
  <sheetData>
    <row r="1" spans="1:9" ht="7.5" customHeight="1" x14ac:dyDescent="0.2">
      <c r="C1" s="95"/>
      <c r="D1" s="95"/>
      <c r="E1" s="95"/>
    </row>
    <row r="2" spans="1:9" ht="87" customHeight="1" x14ac:dyDescent="0.2">
      <c r="A2" s="856" t="s">
        <v>970</v>
      </c>
      <c r="B2" s="857"/>
      <c r="C2" s="857"/>
      <c r="D2" s="857"/>
      <c r="E2" s="857"/>
      <c r="F2" s="857"/>
      <c r="H2" s="745" t="s">
        <v>874</v>
      </c>
      <c r="I2" s="745"/>
    </row>
    <row r="3" spans="1:9" ht="12.75" customHeight="1" x14ac:dyDescent="0.2">
      <c r="B3" s="72"/>
      <c r="C3" s="95"/>
      <c r="D3" s="90"/>
      <c r="E3" s="95"/>
    </row>
    <row r="4" spans="1:9" ht="15.75" x14ac:dyDescent="0.2">
      <c r="A4" s="842" t="s">
        <v>601</v>
      </c>
      <c r="B4" s="804" t="s">
        <v>232</v>
      </c>
      <c r="C4" s="839" t="s">
        <v>293</v>
      </c>
      <c r="D4" s="840"/>
      <c r="E4" s="840"/>
      <c r="F4" s="841"/>
    </row>
    <row r="5" spans="1:9" ht="15.75" x14ac:dyDescent="0.25">
      <c r="A5" s="858"/>
      <c r="B5" s="860"/>
      <c r="C5" s="845" t="s">
        <v>296</v>
      </c>
      <c r="D5" s="846"/>
      <c r="E5" s="845" t="s">
        <v>297</v>
      </c>
      <c r="F5" s="846"/>
    </row>
    <row r="6" spans="1:9" ht="15.75" x14ac:dyDescent="0.25">
      <c r="A6" s="859"/>
      <c r="B6" s="861"/>
      <c r="C6" s="324" t="s">
        <v>431</v>
      </c>
      <c r="D6" s="324" t="s">
        <v>430</v>
      </c>
      <c r="E6" s="324" t="s">
        <v>431</v>
      </c>
      <c r="F6" s="324" t="s">
        <v>430</v>
      </c>
    </row>
    <row r="7" spans="1:9" ht="21.6" customHeight="1" x14ac:dyDescent="0.25">
      <c r="A7" s="328" t="s">
        <v>606</v>
      </c>
      <c r="B7" s="326">
        <v>28491</v>
      </c>
      <c r="C7" s="328">
        <v>24717</v>
      </c>
      <c r="D7" s="333">
        <v>86.8</v>
      </c>
      <c r="E7" s="328">
        <v>2911</v>
      </c>
      <c r="F7" s="333">
        <v>10.199999999999999</v>
      </c>
    </row>
    <row r="8" spans="1:9" x14ac:dyDescent="0.2">
      <c r="A8" s="122"/>
      <c r="B8" s="106"/>
      <c r="C8" s="122"/>
      <c r="D8" s="171"/>
      <c r="E8" s="122"/>
      <c r="F8" s="171"/>
    </row>
    <row r="9" spans="1:9" x14ac:dyDescent="0.2">
      <c r="A9" s="122" t="s">
        <v>602</v>
      </c>
      <c r="B9" s="106">
        <v>9979</v>
      </c>
      <c r="C9" s="122">
        <v>8057</v>
      </c>
      <c r="D9" s="171">
        <v>80.7</v>
      </c>
      <c r="E9" s="122">
        <v>1516</v>
      </c>
      <c r="F9" s="171">
        <v>15.2</v>
      </c>
    </row>
    <row r="10" spans="1:9" x14ac:dyDescent="0.2">
      <c r="A10" s="122" t="s">
        <v>603</v>
      </c>
      <c r="B10" s="106">
        <v>15185</v>
      </c>
      <c r="C10" s="122">
        <v>14143</v>
      </c>
      <c r="D10" s="171">
        <v>93.1</v>
      </c>
      <c r="E10" s="122">
        <v>739</v>
      </c>
      <c r="F10" s="171">
        <v>4.9000000000000004</v>
      </c>
    </row>
    <row r="11" spans="1:9" x14ac:dyDescent="0.2">
      <c r="A11" s="172" t="s">
        <v>604</v>
      </c>
      <c r="B11" s="106">
        <v>173</v>
      </c>
      <c r="C11" s="122">
        <v>99</v>
      </c>
      <c r="D11" s="171">
        <v>57.2</v>
      </c>
      <c r="E11" s="122">
        <v>69</v>
      </c>
      <c r="F11" s="171">
        <v>39.9</v>
      </c>
    </row>
    <row r="12" spans="1:9" x14ac:dyDescent="0.2">
      <c r="A12" s="122" t="s">
        <v>222</v>
      </c>
      <c r="B12" s="106">
        <v>518</v>
      </c>
      <c r="C12" s="122">
        <v>255</v>
      </c>
      <c r="D12" s="171">
        <v>49.2</v>
      </c>
      <c r="E12" s="122">
        <v>242</v>
      </c>
      <c r="F12" s="171">
        <v>46.7</v>
      </c>
    </row>
    <row r="13" spans="1:9" x14ac:dyDescent="0.2">
      <c r="A13" s="521" t="s">
        <v>345</v>
      </c>
      <c r="B13" s="106">
        <v>750</v>
      </c>
      <c r="C13" s="122">
        <v>609</v>
      </c>
      <c r="D13" s="171">
        <v>81.2</v>
      </c>
      <c r="E13" s="122">
        <v>106</v>
      </c>
      <c r="F13" s="171">
        <v>14.1</v>
      </c>
    </row>
    <row r="14" spans="1:9" x14ac:dyDescent="0.2">
      <c r="A14" s="574" t="s">
        <v>605</v>
      </c>
      <c r="B14" s="106">
        <v>656</v>
      </c>
      <c r="C14" s="384">
        <v>558</v>
      </c>
      <c r="D14" s="531">
        <v>85.1</v>
      </c>
      <c r="E14" s="384">
        <v>78</v>
      </c>
      <c r="F14" s="531">
        <v>11.9</v>
      </c>
    </row>
    <row r="15" spans="1:9" ht="10.7" customHeight="1" x14ac:dyDescent="0.2">
      <c r="A15" s="532"/>
      <c r="B15" s="533"/>
      <c r="C15" s="534"/>
      <c r="D15" s="535"/>
      <c r="E15" s="534"/>
      <c r="F15" s="535"/>
    </row>
    <row r="16" spans="1:9" ht="21" customHeight="1" x14ac:dyDescent="0.2">
      <c r="A16" s="528" t="s">
        <v>649</v>
      </c>
      <c r="B16" s="536">
        <v>1477</v>
      </c>
      <c r="C16" s="529">
        <v>1241</v>
      </c>
      <c r="D16" s="530">
        <v>84</v>
      </c>
      <c r="E16" s="529">
        <v>182</v>
      </c>
      <c r="F16" s="530">
        <v>12.3</v>
      </c>
    </row>
    <row r="17" spans="1:6" ht="8.1" customHeight="1" x14ac:dyDescent="0.2">
      <c r="C17" s="97"/>
      <c r="D17" s="97"/>
      <c r="E17" s="97"/>
    </row>
    <row r="18" spans="1:6" ht="48.75" customHeight="1" x14ac:dyDescent="0.2">
      <c r="A18" s="771" t="s">
        <v>694</v>
      </c>
      <c r="B18" s="800"/>
      <c r="C18" s="800"/>
      <c r="D18" s="800"/>
      <c r="E18" s="800"/>
      <c r="F18" s="800"/>
    </row>
    <row r="19" spans="1:6" ht="8.1" customHeight="1" x14ac:dyDescent="0.2"/>
    <row r="20" spans="1:6" ht="42.75" customHeight="1" x14ac:dyDescent="0.2">
      <c r="A20" s="771" t="s">
        <v>916</v>
      </c>
      <c r="B20" s="800"/>
      <c r="C20" s="800"/>
      <c r="D20" s="800"/>
      <c r="E20" s="800"/>
      <c r="F20" s="800"/>
    </row>
    <row r="21" spans="1:6" ht="11.1" customHeight="1" x14ac:dyDescent="0.2"/>
  </sheetData>
  <mergeCells count="9">
    <mergeCell ref="H2:I2"/>
    <mergeCell ref="A2:F2"/>
    <mergeCell ref="A18:F18"/>
    <mergeCell ref="A20:F20"/>
    <mergeCell ref="C5:D5"/>
    <mergeCell ref="E5:F5"/>
    <mergeCell ref="C4:F4"/>
    <mergeCell ref="A4:A6"/>
    <mergeCell ref="B4:B6"/>
  </mergeCells>
  <phoneticPr fontId="0" type="noConversion"/>
  <hyperlinks>
    <hyperlink ref="H2:I2" location="Tab_List!A1" display="Back to Tab_List" xr:uid="{782D975C-A21F-435B-8CB8-C20B582A3DBE}"/>
  </hyperlinks>
  <printOptions horizontalCentered="1"/>
  <pageMargins left="0.55000000000000004" right="0.3" top="0.8" bottom="0.3" header="0.5" footer="0.5"/>
  <pageSetup scale="81" orientation="portrait" r:id="rId1"/>
  <headerFooter alignWithMargins="0">
    <oddFooter>&amp;RMaritalRace.asp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ransitionEvaluation="1" transitionEntry="1" codeName="Sheet28">
    <pageSetUpPr fitToPage="1"/>
  </sheetPr>
  <dimension ref="A2:K19"/>
  <sheetViews>
    <sheetView defaultGridColor="0" colorId="22" zoomScale="87" zoomScaleNormal="87" workbookViewId="0">
      <selection activeCell="J2" sqref="J2:K2"/>
    </sheetView>
  </sheetViews>
  <sheetFormatPr defaultColWidth="9.5703125" defaultRowHeight="15" x14ac:dyDescent="0.2"/>
  <cols>
    <col min="1" max="1" width="32.140625" style="96" customWidth="1"/>
    <col min="2" max="2" width="12.5703125" style="96" customWidth="1"/>
    <col min="3" max="6" width="10.5703125" style="96" customWidth="1"/>
    <col min="7" max="8" width="11.42578125" style="96" customWidth="1"/>
    <col min="9" max="16384" width="9.5703125" style="96"/>
  </cols>
  <sheetData>
    <row r="2" spans="1:11" ht="68.45" customHeight="1" x14ac:dyDescent="0.2">
      <c r="A2" s="821" t="s">
        <v>969</v>
      </c>
      <c r="B2" s="778"/>
      <c r="C2" s="778"/>
      <c r="D2" s="778"/>
      <c r="E2" s="778"/>
      <c r="F2" s="778"/>
      <c r="G2" s="778"/>
      <c r="H2" s="778"/>
      <c r="J2" s="745" t="s">
        <v>874</v>
      </c>
      <c r="K2" s="745"/>
    </row>
    <row r="3" spans="1:11" ht="12" customHeight="1" x14ac:dyDescent="0.2">
      <c r="A3" s="72"/>
      <c r="B3" s="72"/>
      <c r="C3" s="90"/>
      <c r="D3" s="90"/>
      <c r="E3" s="95"/>
      <c r="F3" s="95"/>
      <c r="G3" s="120"/>
      <c r="H3" s="120"/>
    </row>
    <row r="4" spans="1:11" ht="23.45" customHeight="1" x14ac:dyDescent="0.2">
      <c r="A4" s="854" t="s">
        <v>601</v>
      </c>
      <c r="B4" s="839" t="s">
        <v>333</v>
      </c>
      <c r="C4" s="840"/>
      <c r="D4" s="840"/>
      <c r="E4" s="840"/>
      <c r="F4" s="840"/>
      <c r="G4" s="840"/>
      <c r="H4" s="841"/>
    </row>
    <row r="5" spans="1:11" ht="21.6" customHeight="1" x14ac:dyDescent="0.2">
      <c r="A5" s="843"/>
      <c r="B5" s="854" t="s">
        <v>232</v>
      </c>
      <c r="C5" s="839" t="s">
        <v>288</v>
      </c>
      <c r="D5" s="841"/>
      <c r="E5" s="839" t="s">
        <v>289</v>
      </c>
      <c r="F5" s="841"/>
      <c r="G5" s="839" t="s">
        <v>290</v>
      </c>
      <c r="H5" s="841"/>
    </row>
    <row r="6" spans="1:11" ht="21" customHeight="1" x14ac:dyDescent="0.2">
      <c r="A6" s="844"/>
      <c r="B6" s="844"/>
      <c r="C6" s="315" t="s">
        <v>294</v>
      </c>
      <c r="D6" s="426" t="s">
        <v>295</v>
      </c>
      <c r="E6" s="315" t="s">
        <v>294</v>
      </c>
      <c r="F6" s="426" t="s">
        <v>295</v>
      </c>
      <c r="G6" s="315" t="s">
        <v>294</v>
      </c>
      <c r="H6" s="426" t="s">
        <v>295</v>
      </c>
    </row>
    <row r="7" spans="1:11" ht="25.5" customHeight="1" x14ac:dyDescent="0.25">
      <c r="A7" s="330" t="s">
        <v>608</v>
      </c>
      <c r="B7" s="331">
        <v>28491</v>
      </c>
      <c r="C7" s="330">
        <v>21833</v>
      </c>
      <c r="D7" s="332">
        <v>76.599999999999994</v>
      </c>
      <c r="E7" s="330">
        <v>4817</v>
      </c>
      <c r="F7" s="332">
        <v>16.899999999999999</v>
      </c>
      <c r="G7" s="330">
        <v>1825</v>
      </c>
      <c r="H7" s="332">
        <v>6.4</v>
      </c>
    </row>
    <row r="8" spans="1:11" ht="20.45" customHeight="1" x14ac:dyDescent="0.2">
      <c r="A8" s="139" t="s">
        <v>602</v>
      </c>
      <c r="B8" s="96">
        <v>9979</v>
      </c>
      <c r="C8" s="122">
        <v>7963</v>
      </c>
      <c r="D8" s="198">
        <v>79.8</v>
      </c>
      <c r="E8" s="122">
        <v>1393</v>
      </c>
      <c r="F8" s="198">
        <v>14</v>
      </c>
      <c r="G8" s="96">
        <v>620</v>
      </c>
      <c r="H8" s="198">
        <v>6.2</v>
      </c>
    </row>
    <row r="9" spans="1:11" ht="18" customHeight="1" x14ac:dyDescent="0.2">
      <c r="A9" s="139" t="s">
        <v>603</v>
      </c>
      <c r="B9" s="96">
        <v>15185</v>
      </c>
      <c r="C9" s="122">
        <v>11195</v>
      </c>
      <c r="D9" s="198">
        <v>73.7</v>
      </c>
      <c r="E9" s="122">
        <v>2957</v>
      </c>
      <c r="F9" s="198">
        <v>19.5</v>
      </c>
      <c r="G9" s="96">
        <v>1027</v>
      </c>
      <c r="H9" s="198">
        <v>6.8</v>
      </c>
    </row>
    <row r="10" spans="1:11" ht="21" customHeight="1" x14ac:dyDescent="0.2">
      <c r="A10" s="139" t="s">
        <v>604</v>
      </c>
      <c r="B10" s="96">
        <v>173</v>
      </c>
      <c r="C10" s="122">
        <v>143</v>
      </c>
      <c r="D10" s="198">
        <v>82.7</v>
      </c>
      <c r="E10" s="122">
        <v>21</v>
      </c>
      <c r="F10" s="198">
        <v>12.1</v>
      </c>
      <c r="G10" s="96">
        <v>9</v>
      </c>
      <c r="H10" s="198">
        <v>5.2</v>
      </c>
    </row>
    <row r="11" spans="1:11" ht="20.45" customHeight="1" x14ac:dyDescent="0.2">
      <c r="A11" s="139" t="s">
        <v>222</v>
      </c>
      <c r="B11" s="96">
        <v>518</v>
      </c>
      <c r="C11" s="122">
        <v>434</v>
      </c>
      <c r="D11" s="198">
        <v>83.8</v>
      </c>
      <c r="E11" s="122">
        <v>60</v>
      </c>
      <c r="F11" s="198">
        <v>11.6</v>
      </c>
      <c r="G11" s="96">
        <v>24</v>
      </c>
      <c r="H11" s="198">
        <v>4.5999999999999996</v>
      </c>
    </row>
    <row r="12" spans="1:11" ht="21" customHeight="1" x14ac:dyDescent="0.2">
      <c r="A12" s="223" t="s">
        <v>345</v>
      </c>
      <c r="B12" s="96">
        <v>750</v>
      </c>
      <c r="C12" s="122">
        <v>612</v>
      </c>
      <c r="D12" s="198">
        <v>81.599999999999994</v>
      </c>
      <c r="E12" s="122">
        <v>101</v>
      </c>
      <c r="F12" s="198">
        <v>13.5</v>
      </c>
      <c r="G12" s="96">
        <v>36</v>
      </c>
      <c r="H12" s="198">
        <v>4.8</v>
      </c>
    </row>
    <row r="13" spans="1:11" ht="18" customHeight="1" x14ac:dyDescent="0.2">
      <c r="A13" s="575" t="s">
        <v>708</v>
      </c>
      <c r="B13" s="519">
        <v>656</v>
      </c>
      <c r="C13" s="425">
        <v>507</v>
      </c>
      <c r="D13" s="427">
        <v>77.3</v>
      </c>
      <c r="E13" s="425">
        <v>114</v>
      </c>
      <c r="F13" s="427">
        <v>17.399999999999999</v>
      </c>
      <c r="G13" s="428">
        <v>35</v>
      </c>
      <c r="H13" s="427">
        <v>5.3</v>
      </c>
    </row>
    <row r="14" spans="1:11" ht="5.45" customHeight="1" x14ac:dyDescent="0.2">
      <c r="A14" s="139"/>
      <c r="C14" s="258"/>
      <c r="D14" s="200"/>
      <c r="E14" s="106"/>
      <c r="F14" s="200"/>
      <c r="H14" s="198"/>
    </row>
    <row r="15" spans="1:11" x14ac:dyDescent="0.2">
      <c r="A15" s="224" t="s">
        <v>649</v>
      </c>
      <c r="B15" s="129">
        <v>1477</v>
      </c>
      <c r="C15" s="130">
        <v>1197</v>
      </c>
      <c r="D15" s="257">
        <v>81</v>
      </c>
      <c r="E15" s="130">
        <v>210</v>
      </c>
      <c r="F15" s="257">
        <v>14.2</v>
      </c>
      <c r="G15" s="124">
        <v>68</v>
      </c>
      <c r="H15" s="259">
        <v>4.5999999999999996</v>
      </c>
    </row>
    <row r="16" spans="1:11" ht="6.75" customHeight="1" x14ac:dyDescent="0.2"/>
    <row r="17" spans="1:8" ht="30" customHeight="1" x14ac:dyDescent="0.2">
      <c r="A17" s="771" t="s">
        <v>692</v>
      </c>
      <c r="B17" s="800"/>
      <c r="C17" s="800"/>
      <c r="D17" s="800"/>
      <c r="E17" s="800"/>
      <c r="F17" s="800"/>
      <c r="G17" s="800"/>
      <c r="H17" s="800"/>
    </row>
    <row r="18" spans="1:8" ht="8.1" customHeight="1" x14ac:dyDescent="0.2"/>
    <row r="19" spans="1:8" ht="30" customHeight="1" x14ac:dyDescent="0.2">
      <c r="A19" s="800" t="s">
        <v>916</v>
      </c>
      <c r="B19" s="800"/>
      <c r="C19" s="800"/>
      <c r="D19" s="800"/>
      <c r="E19" s="800"/>
      <c r="F19" s="800"/>
      <c r="G19" s="800"/>
      <c r="H19" s="800"/>
    </row>
  </sheetData>
  <mergeCells count="10">
    <mergeCell ref="J2:K2"/>
    <mergeCell ref="A2:H2"/>
    <mergeCell ref="B4:H4"/>
    <mergeCell ref="A19:H19"/>
    <mergeCell ref="A17:H17"/>
    <mergeCell ref="B5:B6"/>
    <mergeCell ref="C5:D5"/>
    <mergeCell ref="E5:F5"/>
    <mergeCell ref="G5:H5"/>
    <mergeCell ref="A4:A6"/>
  </mergeCells>
  <phoneticPr fontId="0" type="noConversion"/>
  <hyperlinks>
    <hyperlink ref="J2:K2" location="Tab_List!A1" display="Back to Tab_List" xr:uid="{C595DB1B-B76E-4A9E-BE8F-FA5DD3512AB4}"/>
  </hyperlinks>
  <printOptions horizontalCentered="1"/>
  <pageMargins left="0.05" right="0.05" top="0.54" bottom="0.53" header="0.5" footer="0.5"/>
  <pageSetup scale="96" orientation="portrait" r:id="rId1"/>
  <headerFooter alignWithMargins="0">
    <oddFooter>&amp;RPrevSponAbort.asp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ransitionEvaluation="1" transitionEntry="1" codeName="Sheet31"/>
  <dimension ref="A2:I19"/>
  <sheetViews>
    <sheetView defaultGridColor="0" colorId="22" zoomScale="87" zoomScaleNormal="87" workbookViewId="0">
      <selection activeCell="H2" sqref="H2:I2"/>
    </sheetView>
  </sheetViews>
  <sheetFormatPr defaultColWidth="9.5703125" defaultRowHeight="15" x14ac:dyDescent="0.2"/>
  <cols>
    <col min="1" max="1" width="32.140625" style="96" customWidth="1"/>
    <col min="2" max="2" width="9.5703125" style="96" customWidth="1"/>
    <col min="3" max="3" width="12" style="96" bestFit="1" customWidth="1"/>
    <col min="4" max="4" width="12" style="96" customWidth="1"/>
    <col min="5" max="16384" width="9.5703125" style="96"/>
  </cols>
  <sheetData>
    <row r="2" spans="1:9" ht="83.45" customHeight="1" x14ac:dyDescent="0.2">
      <c r="A2" s="742" t="s">
        <v>968</v>
      </c>
      <c r="B2" s="766"/>
      <c r="C2" s="766"/>
      <c r="D2" s="766"/>
      <c r="E2" s="766"/>
      <c r="F2" s="766"/>
      <c r="H2" s="745" t="s">
        <v>874</v>
      </c>
      <c r="I2" s="745"/>
    </row>
    <row r="3" spans="1:9" ht="12" customHeight="1" x14ac:dyDescent="0.2">
      <c r="A3" s="72"/>
      <c r="B3" s="95"/>
      <c r="C3" s="95"/>
      <c r="D3" s="95"/>
      <c r="E3" s="95"/>
      <c r="F3" s="95"/>
    </row>
    <row r="4" spans="1:9" ht="15.6" customHeight="1" x14ac:dyDescent="0.2">
      <c r="A4" s="854" t="s">
        <v>601</v>
      </c>
      <c r="B4" s="862" t="s">
        <v>695</v>
      </c>
      <c r="C4" s="863"/>
      <c r="D4" s="863"/>
      <c r="E4" s="863"/>
      <c r="F4" s="864"/>
    </row>
    <row r="5" spans="1:9" ht="19.5" customHeight="1" x14ac:dyDescent="0.2">
      <c r="A5" s="843"/>
      <c r="B5" s="865" t="s">
        <v>696</v>
      </c>
      <c r="C5" s="840" t="s">
        <v>115</v>
      </c>
      <c r="D5" s="841"/>
      <c r="E5" s="839" t="s">
        <v>96</v>
      </c>
      <c r="F5" s="841"/>
    </row>
    <row r="6" spans="1:9" ht="19.5" customHeight="1" x14ac:dyDescent="0.2">
      <c r="A6" s="844"/>
      <c r="B6" s="866"/>
      <c r="C6" s="334" t="s">
        <v>294</v>
      </c>
      <c r="D6" s="334" t="s">
        <v>295</v>
      </c>
      <c r="E6" s="334" t="s">
        <v>294</v>
      </c>
      <c r="F6" s="334" t="s">
        <v>295</v>
      </c>
    </row>
    <row r="7" spans="1:9" ht="20.100000000000001" customHeight="1" x14ac:dyDescent="0.25">
      <c r="A7" s="330" t="s">
        <v>609</v>
      </c>
      <c r="B7" s="331">
        <v>28491</v>
      </c>
      <c r="C7" s="330">
        <v>544</v>
      </c>
      <c r="D7" s="332">
        <v>1.9</v>
      </c>
      <c r="E7" s="330">
        <v>27850</v>
      </c>
      <c r="F7" s="332">
        <v>97.8</v>
      </c>
    </row>
    <row r="8" spans="1:9" ht="8.4499999999999993" customHeight="1" x14ac:dyDescent="0.2">
      <c r="A8" s="122"/>
      <c r="B8" s="127"/>
      <c r="C8" s="123"/>
      <c r="D8" s="123"/>
      <c r="E8" s="153"/>
      <c r="F8" s="123"/>
    </row>
    <row r="9" spans="1:9" ht="19.7" customHeight="1" x14ac:dyDescent="0.2">
      <c r="A9" s="139" t="s">
        <v>602</v>
      </c>
      <c r="B9" s="122">
        <v>9979</v>
      </c>
      <c r="C9" s="122">
        <v>283</v>
      </c>
      <c r="D9" s="198">
        <v>2.8</v>
      </c>
      <c r="E9" s="122">
        <v>9645</v>
      </c>
      <c r="F9" s="198">
        <v>96.7</v>
      </c>
    </row>
    <row r="10" spans="1:9" ht="19.7" customHeight="1" x14ac:dyDescent="0.2">
      <c r="A10" s="139" t="s">
        <v>603</v>
      </c>
      <c r="B10" s="122">
        <v>15185</v>
      </c>
      <c r="C10" s="122">
        <v>184</v>
      </c>
      <c r="D10" s="198">
        <v>1.2</v>
      </c>
      <c r="E10" s="122">
        <v>14968</v>
      </c>
      <c r="F10" s="198">
        <v>98.6</v>
      </c>
    </row>
    <row r="11" spans="1:9" ht="19.7" customHeight="1" x14ac:dyDescent="0.2">
      <c r="A11" s="139" t="s">
        <v>604</v>
      </c>
      <c r="B11" s="122">
        <v>173</v>
      </c>
      <c r="C11" s="122">
        <v>3</v>
      </c>
      <c r="D11" s="198">
        <v>1.7</v>
      </c>
      <c r="E11" s="122">
        <v>170</v>
      </c>
      <c r="F11" s="198">
        <v>98.3</v>
      </c>
    </row>
    <row r="12" spans="1:9" ht="20.45" customHeight="1" x14ac:dyDescent="0.2">
      <c r="A12" s="139" t="s">
        <v>222</v>
      </c>
      <c r="B12" s="122">
        <v>518</v>
      </c>
      <c r="C12" s="122">
        <v>25</v>
      </c>
      <c r="D12" s="198">
        <v>4.8</v>
      </c>
      <c r="E12" s="122">
        <v>492</v>
      </c>
      <c r="F12" s="198">
        <v>95</v>
      </c>
    </row>
    <row r="13" spans="1:9" ht="22.7" customHeight="1" x14ac:dyDescent="0.2">
      <c r="A13" s="223" t="s">
        <v>345</v>
      </c>
      <c r="B13" s="122">
        <v>750</v>
      </c>
      <c r="C13" s="122">
        <v>12</v>
      </c>
      <c r="D13" s="198">
        <v>1.6</v>
      </c>
      <c r="E13" s="122">
        <v>732</v>
      </c>
      <c r="F13" s="198">
        <v>97.6</v>
      </c>
    </row>
    <row r="14" spans="1:9" ht="21" customHeight="1" x14ac:dyDescent="0.2">
      <c r="A14" s="576" t="s">
        <v>759</v>
      </c>
      <c r="B14" s="384">
        <v>656</v>
      </c>
      <c r="C14" s="384">
        <v>20</v>
      </c>
      <c r="D14" s="537">
        <v>3</v>
      </c>
      <c r="E14" s="384">
        <v>636</v>
      </c>
      <c r="F14" s="537">
        <v>97</v>
      </c>
    </row>
    <row r="15" spans="1:9" ht="22.5" customHeight="1" x14ac:dyDescent="0.2">
      <c r="A15" s="678" t="s">
        <v>649</v>
      </c>
      <c r="B15" s="679">
        <v>1477</v>
      </c>
      <c r="C15" s="679">
        <v>32</v>
      </c>
      <c r="D15" s="680">
        <v>2.2000000000000002</v>
      </c>
      <c r="E15" s="681">
        <v>1442</v>
      </c>
      <c r="F15" s="682">
        <v>97.6</v>
      </c>
    </row>
    <row r="17" spans="1:6" s="53" customFormat="1" ht="42.75" customHeight="1" x14ac:dyDescent="0.2">
      <c r="A17" s="771" t="s">
        <v>697</v>
      </c>
      <c r="B17" s="772"/>
      <c r="C17" s="772"/>
      <c r="D17" s="772"/>
      <c r="E17" s="772"/>
      <c r="F17" s="772"/>
    </row>
    <row r="18" spans="1:6" s="53" customFormat="1" ht="12" customHeight="1" x14ac:dyDescent="0.2">
      <c r="A18" s="96"/>
      <c r="B18" s="97"/>
      <c r="C18" s="96"/>
      <c r="D18" s="96"/>
      <c r="E18" s="96"/>
      <c r="F18" s="96"/>
    </row>
    <row r="19" spans="1:6" s="53" customFormat="1" ht="46.5" customHeight="1" x14ac:dyDescent="0.2">
      <c r="A19" s="771" t="s">
        <v>916</v>
      </c>
      <c r="B19" s="772"/>
      <c r="C19" s="772"/>
      <c r="D19" s="772"/>
      <c r="E19" s="772"/>
      <c r="F19" s="772"/>
    </row>
  </sheetData>
  <mergeCells count="9">
    <mergeCell ref="A17:F17"/>
    <mergeCell ref="A19:F19"/>
    <mergeCell ref="H2:I2"/>
    <mergeCell ref="A2:F2"/>
    <mergeCell ref="E5:F5"/>
    <mergeCell ref="C5:D5"/>
    <mergeCell ref="A4:A6"/>
    <mergeCell ref="B4:F4"/>
    <mergeCell ref="B5:B6"/>
  </mergeCells>
  <phoneticPr fontId="0" type="noConversion"/>
  <hyperlinks>
    <hyperlink ref="H2:I2" location="Tab_List!A1" display="Back to Tab_List" xr:uid="{C4192CAF-FE0A-49B2-AE17-94672C76B62C}"/>
  </hyperlinks>
  <printOptions horizontalCentered="1"/>
  <pageMargins left="0.55000000000000004" right="0.3" top="0.8" bottom="0.3" header="0.5" footer="0.5"/>
  <pageSetup scale="81" orientation="portrait" r:id="rId1"/>
  <headerFooter alignWithMargins="0">
    <oddFooter>&amp;Rpaymentrace.asp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ransitionEvaluation="1" transitionEntry="1" codeName="Sheet32">
    <pageSetUpPr fitToPage="1"/>
  </sheetPr>
  <dimension ref="A1:O21"/>
  <sheetViews>
    <sheetView defaultGridColor="0" colorId="22" zoomScale="90" zoomScaleNormal="90" workbookViewId="0">
      <selection activeCell="N2" sqref="N2:O2"/>
    </sheetView>
  </sheetViews>
  <sheetFormatPr defaultColWidth="9.5703125" defaultRowHeight="15" x14ac:dyDescent="0.2"/>
  <cols>
    <col min="1" max="1" width="31.5703125" style="96" customWidth="1"/>
    <col min="2" max="2" width="12.5703125" style="96" customWidth="1"/>
    <col min="3" max="4" width="10.5703125" style="96" customWidth="1"/>
    <col min="5" max="16384" width="9.5703125" style="96"/>
  </cols>
  <sheetData>
    <row r="1" spans="1:15" x14ac:dyDescent="0.2">
      <c r="C1" s="95"/>
      <c r="D1" s="95"/>
      <c r="E1" s="95"/>
      <c r="F1" s="95"/>
    </row>
    <row r="2" spans="1:15" ht="66" customHeight="1" x14ac:dyDescent="0.2">
      <c r="A2" s="821" t="s">
        <v>967</v>
      </c>
      <c r="B2" s="867"/>
      <c r="C2" s="867"/>
      <c r="D2" s="867"/>
      <c r="E2" s="867"/>
      <c r="F2" s="867"/>
      <c r="G2" s="867"/>
      <c r="H2" s="867"/>
      <c r="I2" s="867"/>
      <c r="J2" s="867"/>
      <c r="K2" s="867"/>
      <c r="L2" s="867"/>
      <c r="N2" s="745" t="s">
        <v>874</v>
      </c>
      <c r="O2" s="745"/>
    </row>
    <row r="3" spans="1:15" ht="12" customHeight="1" x14ac:dyDescent="0.2">
      <c r="B3" s="72"/>
      <c r="C3" s="95"/>
      <c r="D3" s="95"/>
      <c r="E3" s="95"/>
      <c r="F3" s="95"/>
    </row>
    <row r="4" spans="1:15" ht="25.7" customHeight="1" x14ac:dyDescent="0.25">
      <c r="A4" s="854" t="s">
        <v>601</v>
      </c>
      <c r="B4" s="854" t="s">
        <v>568</v>
      </c>
      <c r="C4" s="335" t="s">
        <v>309</v>
      </c>
      <c r="D4" s="335"/>
      <c r="E4" s="335"/>
      <c r="F4" s="335"/>
      <c r="G4" s="335"/>
      <c r="H4" s="335"/>
      <c r="I4" s="335"/>
      <c r="J4" s="335"/>
      <c r="K4" s="335"/>
      <c r="L4" s="336"/>
    </row>
    <row r="5" spans="1:15" ht="21" customHeight="1" x14ac:dyDescent="0.25">
      <c r="A5" s="843"/>
      <c r="B5" s="843"/>
      <c r="C5" s="845" t="s">
        <v>233</v>
      </c>
      <c r="D5" s="846"/>
      <c r="E5" s="845" t="s">
        <v>234</v>
      </c>
      <c r="F5" s="846"/>
      <c r="G5" s="845" t="s">
        <v>235</v>
      </c>
      <c r="H5" s="846"/>
      <c r="I5" s="845" t="s">
        <v>236</v>
      </c>
      <c r="J5" s="846"/>
      <c r="K5" s="868" t="s">
        <v>418</v>
      </c>
      <c r="L5" s="846"/>
    </row>
    <row r="6" spans="1:15" ht="25.7" customHeight="1" x14ac:dyDescent="0.25">
      <c r="A6" s="844"/>
      <c r="B6" s="844"/>
      <c r="C6" s="337" t="s">
        <v>294</v>
      </c>
      <c r="D6" s="337" t="s">
        <v>295</v>
      </c>
      <c r="E6" s="337" t="s">
        <v>294</v>
      </c>
      <c r="F6" s="337" t="s">
        <v>295</v>
      </c>
      <c r="G6" s="337" t="s">
        <v>294</v>
      </c>
      <c r="H6" s="337" t="s">
        <v>295</v>
      </c>
      <c r="I6" s="337" t="s">
        <v>294</v>
      </c>
      <c r="J6" s="337" t="s">
        <v>295</v>
      </c>
      <c r="K6" s="337" t="s">
        <v>294</v>
      </c>
      <c r="L6" s="337" t="s">
        <v>295</v>
      </c>
    </row>
    <row r="7" spans="1:15" ht="21.6" customHeight="1" x14ac:dyDescent="0.25">
      <c r="A7" s="550" t="s">
        <v>608</v>
      </c>
      <c r="B7" s="550">
        <v>28491</v>
      </c>
      <c r="C7" s="550">
        <v>2294</v>
      </c>
      <c r="D7" s="551">
        <v>8.1</v>
      </c>
      <c r="E7" s="550">
        <v>7444</v>
      </c>
      <c r="F7" s="551">
        <v>26.1</v>
      </c>
      <c r="G7" s="550">
        <v>8127</v>
      </c>
      <c r="H7" s="551">
        <v>28.5</v>
      </c>
      <c r="I7" s="550">
        <v>6603</v>
      </c>
      <c r="J7" s="551">
        <v>23.2</v>
      </c>
      <c r="K7" s="550">
        <v>3882</v>
      </c>
      <c r="L7" s="551">
        <v>13.6</v>
      </c>
    </row>
    <row r="8" spans="1:15" x14ac:dyDescent="0.2">
      <c r="A8" s="122"/>
      <c r="B8" s="127"/>
      <c r="C8" s="123"/>
      <c r="D8" s="123"/>
      <c r="E8" s="123"/>
      <c r="F8" s="123"/>
      <c r="G8" s="123"/>
      <c r="H8" s="123"/>
      <c r="I8" s="123"/>
      <c r="J8" s="123"/>
      <c r="K8" s="122"/>
      <c r="L8" s="123"/>
    </row>
    <row r="9" spans="1:15" ht="21" customHeight="1" x14ac:dyDescent="0.2">
      <c r="A9" s="139" t="s">
        <v>602</v>
      </c>
      <c r="B9" s="96">
        <v>9979</v>
      </c>
      <c r="C9" s="122">
        <v>858</v>
      </c>
      <c r="D9" s="198">
        <v>8.6</v>
      </c>
      <c r="E9" s="122">
        <v>2754</v>
      </c>
      <c r="F9" s="198">
        <v>27.6</v>
      </c>
      <c r="G9" s="122">
        <v>2714</v>
      </c>
      <c r="H9" s="198">
        <v>27.2</v>
      </c>
      <c r="I9" s="122">
        <v>2004</v>
      </c>
      <c r="J9" s="198">
        <v>20.100000000000001</v>
      </c>
      <c r="K9" s="96">
        <v>1601</v>
      </c>
      <c r="L9" s="198">
        <v>16</v>
      </c>
    </row>
    <row r="10" spans="1:15" ht="20.45" customHeight="1" x14ac:dyDescent="0.2">
      <c r="A10" s="139" t="s">
        <v>603</v>
      </c>
      <c r="B10" s="96">
        <v>15185</v>
      </c>
      <c r="C10" s="122">
        <v>1109</v>
      </c>
      <c r="D10" s="198">
        <v>7.3</v>
      </c>
      <c r="E10" s="122">
        <v>3769</v>
      </c>
      <c r="F10" s="198">
        <v>24.8</v>
      </c>
      <c r="G10" s="122">
        <v>4519</v>
      </c>
      <c r="H10" s="198">
        <v>29.8</v>
      </c>
      <c r="I10" s="122">
        <v>3939</v>
      </c>
      <c r="J10" s="198">
        <v>25.9</v>
      </c>
      <c r="K10" s="96">
        <v>1790</v>
      </c>
      <c r="L10" s="198">
        <v>11.8</v>
      </c>
    </row>
    <row r="11" spans="1:15" ht="19.350000000000001" customHeight="1" x14ac:dyDescent="0.2">
      <c r="A11" s="139" t="s">
        <v>604</v>
      </c>
      <c r="B11" s="96">
        <v>173</v>
      </c>
      <c r="C11" s="122">
        <v>9</v>
      </c>
      <c r="D11" s="198">
        <v>5.2</v>
      </c>
      <c r="E11" s="122">
        <v>37</v>
      </c>
      <c r="F11" s="198">
        <v>21.4</v>
      </c>
      <c r="G11" s="122">
        <v>50</v>
      </c>
      <c r="H11" s="198">
        <v>28.9</v>
      </c>
      <c r="I11" s="122">
        <v>38</v>
      </c>
      <c r="J11" s="198">
        <v>22</v>
      </c>
      <c r="K11" s="96">
        <v>39</v>
      </c>
      <c r="L11" s="198">
        <v>22.5</v>
      </c>
    </row>
    <row r="12" spans="1:15" ht="20.45" customHeight="1" x14ac:dyDescent="0.2">
      <c r="A12" s="139" t="s">
        <v>222</v>
      </c>
      <c r="B12" s="96">
        <v>518</v>
      </c>
      <c r="C12" s="122">
        <v>22</v>
      </c>
      <c r="D12" s="198">
        <v>4.2</v>
      </c>
      <c r="E12" s="122">
        <v>87</v>
      </c>
      <c r="F12" s="198">
        <v>16.8</v>
      </c>
      <c r="G12" s="122">
        <v>125</v>
      </c>
      <c r="H12" s="198">
        <v>24.1</v>
      </c>
      <c r="I12" s="122">
        <v>131</v>
      </c>
      <c r="J12" s="198">
        <v>25.3</v>
      </c>
      <c r="K12" s="96">
        <v>151</v>
      </c>
      <c r="L12" s="198">
        <v>29.2</v>
      </c>
    </row>
    <row r="13" spans="1:15" ht="20.45" customHeight="1" x14ac:dyDescent="0.2">
      <c r="A13" s="223" t="s">
        <v>345</v>
      </c>
      <c r="B13" s="96">
        <v>750</v>
      </c>
      <c r="C13" s="122">
        <v>83</v>
      </c>
      <c r="D13" s="198">
        <v>11.1</v>
      </c>
      <c r="E13" s="122">
        <v>225</v>
      </c>
      <c r="F13" s="198">
        <v>30</v>
      </c>
      <c r="G13" s="122">
        <v>205</v>
      </c>
      <c r="H13" s="198">
        <v>27.3</v>
      </c>
      <c r="I13" s="122">
        <v>144</v>
      </c>
      <c r="J13" s="198">
        <v>19.2</v>
      </c>
      <c r="K13" s="96">
        <v>90</v>
      </c>
      <c r="L13" s="198">
        <v>12</v>
      </c>
    </row>
    <row r="14" spans="1:15" ht="20.45" customHeight="1" x14ac:dyDescent="0.2">
      <c r="A14" s="139" t="s">
        <v>605</v>
      </c>
      <c r="B14" s="541">
        <v>656</v>
      </c>
      <c r="C14" s="384">
        <v>88</v>
      </c>
      <c r="D14" s="537">
        <v>13.4</v>
      </c>
      <c r="E14" s="384">
        <v>209</v>
      </c>
      <c r="F14" s="537">
        <v>31.9</v>
      </c>
      <c r="G14" s="384">
        <v>190</v>
      </c>
      <c r="H14" s="537">
        <v>29</v>
      </c>
      <c r="I14" s="384">
        <v>109</v>
      </c>
      <c r="J14" s="537">
        <v>16.600000000000001</v>
      </c>
      <c r="K14" s="96">
        <v>54</v>
      </c>
      <c r="L14" s="537">
        <v>8.1999999999999993</v>
      </c>
    </row>
    <row r="15" spans="1:15" ht="9.6" customHeight="1" x14ac:dyDescent="0.2">
      <c r="A15" s="538"/>
      <c r="B15" s="534"/>
      <c r="C15" s="539"/>
      <c r="D15" s="540"/>
      <c r="E15" s="539"/>
      <c r="F15" s="540"/>
      <c r="G15" s="539"/>
      <c r="H15" s="540"/>
      <c r="I15" s="539"/>
      <c r="J15" s="540"/>
      <c r="K15" s="542"/>
      <c r="L15" s="540"/>
    </row>
    <row r="16" spans="1:15" ht="22.5" customHeight="1" x14ac:dyDescent="0.2">
      <c r="A16" s="543" t="s">
        <v>649</v>
      </c>
      <c r="B16" s="544">
        <v>1477</v>
      </c>
      <c r="C16" s="529">
        <v>178</v>
      </c>
      <c r="D16" s="545">
        <v>12.1</v>
      </c>
      <c r="E16" s="529">
        <v>485</v>
      </c>
      <c r="F16" s="545">
        <v>32.799999999999997</v>
      </c>
      <c r="G16" s="529">
        <v>408</v>
      </c>
      <c r="H16" s="545">
        <v>27.6</v>
      </c>
      <c r="I16" s="529">
        <v>254</v>
      </c>
      <c r="J16" s="545">
        <v>17.2</v>
      </c>
      <c r="K16" s="544">
        <v>144</v>
      </c>
      <c r="L16" s="545">
        <v>9.6999999999999993</v>
      </c>
    </row>
    <row r="17" spans="1:12" ht="8.1" customHeight="1" x14ac:dyDescent="0.2">
      <c r="C17" s="97"/>
      <c r="D17" s="97"/>
      <c r="E17" s="97"/>
      <c r="F17" s="97"/>
    </row>
    <row r="18" spans="1:12" ht="32.25" customHeight="1" x14ac:dyDescent="0.2">
      <c r="A18" s="751" t="s">
        <v>698</v>
      </c>
      <c r="B18" s="869"/>
      <c r="C18" s="869"/>
      <c r="D18" s="869"/>
      <c r="E18" s="869"/>
      <c r="F18" s="869"/>
      <c r="G18" s="869"/>
      <c r="H18" s="869"/>
      <c r="I18" s="869"/>
      <c r="J18" s="869"/>
      <c r="K18" s="869"/>
      <c r="L18" s="869"/>
    </row>
    <row r="19" spans="1:12" ht="8.1" customHeight="1" x14ac:dyDescent="0.2">
      <c r="A19" s="5"/>
      <c r="B19" s="5"/>
      <c r="C19" s="5"/>
      <c r="D19" s="5"/>
      <c r="E19" s="5"/>
      <c r="F19" s="5"/>
      <c r="G19" s="5"/>
      <c r="H19" s="5"/>
      <c r="I19" s="5"/>
      <c r="J19" s="5"/>
      <c r="K19" s="5"/>
      <c r="L19" s="5"/>
    </row>
    <row r="20" spans="1:12" ht="33" customHeight="1" x14ac:dyDescent="0.2">
      <c r="A20" s="751" t="s">
        <v>916</v>
      </c>
      <c r="B20" s="869"/>
      <c r="C20" s="869"/>
      <c r="D20" s="869"/>
      <c r="E20" s="869"/>
      <c r="F20" s="869"/>
      <c r="G20" s="869"/>
      <c r="H20" s="869"/>
      <c r="I20" s="869"/>
      <c r="J20" s="869"/>
      <c r="K20" s="869"/>
      <c r="L20" s="869"/>
    </row>
    <row r="21" spans="1:12" ht="11.1" customHeight="1" x14ac:dyDescent="0.2"/>
  </sheetData>
  <mergeCells count="11">
    <mergeCell ref="A18:L18"/>
    <mergeCell ref="A20:L20"/>
    <mergeCell ref="C5:D5"/>
    <mergeCell ref="B4:B6"/>
    <mergeCell ref="A4:A6"/>
    <mergeCell ref="N2:O2"/>
    <mergeCell ref="A2:L2"/>
    <mergeCell ref="K5:L5"/>
    <mergeCell ref="I5:J5"/>
    <mergeCell ref="G5:H5"/>
    <mergeCell ref="E5:F5"/>
  </mergeCells>
  <phoneticPr fontId="0" type="noConversion"/>
  <hyperlinks>
    <hyperlink ref="N2:O2" location="Tab_List!A1" display="Back to Tab_List" xr:uid="{39C16FE0-CB87-4449-82C0-50EF223707DC}"/>
  </hyperlinks>
  <printOptions horizontalCentered="1"/>
  <pageMargins left="0.55000000000000004" right="0.3" top="0.8" bottom="0.3" header="0.5" footer="0.5"/>
  <pageSetup scale="92" orientation="landscape" r:id="rId1"/>
  <headerFooter alignWithMargins="0">
    <oddFooter>&amp;RAgeRace.asp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ransitionEvaluation="1" transitionEntry="1" codeName="Sheet44"/>
  <dimension ref="A2:K98"/>
  <sheetViews>
    <sheetView defaultGridColor="0" colorId="22" zoomScale="87" zoomScaleNormal="87" workbookViewId="0">
      <selection activeCell="G2" sqref="G2:H2"/>
    </sheetView>
  </sheetViews>
  <sheetFormatPr defaultColWidth="8.5703125" defaultRowHeight="15" x14ac:dyDescent="0.2"/>
  <cols>
    <col min="1" max="1" width="20.140625" style="96" customWidth="1"/>
    <col min="2" max="4" width="11.5703125" style="96" customWidth="1"/>
    <col min="5" max="5" width="15.42578125" style="96" customWidth="1"/>
    <col min="6" max="7" width="10.85546875" style="96" customWidth="1"/>
    <col min="8" max="8" width="11.42578125" style="96" customWidth="1"/>
    <col min="9" max="9" width="8.5703125" style="96" customWidth="1"/>
    <col min="10" max="10" width="6.5703125" style="96" customWidth="1"/>
    <col min="11" max="11" width="11.5703125" style="96" customWidth="1"/>
    <col min="12" max="12" width="10.5703125" style="96" customWidth="1"/>
    <col min="13" max="16384" width="8.5703125" style="96"/>
  </cols>
  <sheetData>
    <row r="2" spans="1:9" ht="67.5" customHeight="1" x14ac:dyDescent="0.2">
      <c r="A2" s="742" t="s">
        <v>946</v>
      </c>
      <c r="B2" s="766"/>
      <c r="C2" s="766"/>
      <c r="D2" s="766"/>
      <c r="E2" s="766"/>
      <c r="G2" s="745" t="s">
        <v>874</v>
      </c>
      <c r="H2" s="745"/>
    </row>
    <row r="3" spans="1:9" ht="12" customHeight="1" x14ac:dyDescent="0.2">
      <c r="A3" s="72"/>
      <c r="B3" s="95"/>
      <c r="C3" s="90"/>
      <c r="D3" s="95"/>
      <c r="E3" s="95"/>
    </row>
    <row r="4" spans="1:9" ht="15.95" customHeight="1" x14ac:dyDescent="0.2">
      <c r="A4" s="874" t="s">
        <v>546</v>
      </c>
      <c r="B4" s="876" t="s">
        <v>232</v>
      </c>
      <c r="C4" s="499" t="s">
        <v>287</v>
      </c>
      <c r="D4" s="499"/>
      <c r="E4" s="500"/>
    </row>
    <row r="5" spans="1:9" ht="15.95" customHeight="1" x14ac:dyDescent="0.2">
      <c r="A5" s="875"/>
      <c r="B5" s="877"/>
      <c r="C5" s="383" t="s">
        <v>288</v>
      </c>
      <c r="D5" s="383" t="s">
        <v>289</v>
      </c>
      <c r="E5" s="383" t="s">
        <v>290</v>
      </c>
    </row>
    <row r="6" spans="1:9" x14ac:dyDescent="0.2">
      <c r="A6" s="384" t="s">
        <v>270</v>
      </c>
      <c r="B6" s="385"/>
      <c r="C6" s="385"/>
      <c r="D6" s="385"/>
      <c r="E6" s="385"/>
    </row>
    <row r="7" spans="1:9" x14ac:dyDescent="0.2">
      <c r="A7" s="384" t="s">
        <v>244</v>
      </c>
      <c r="B7" s="382">
        <v>28491</v>
      </c>
      <c r="C7" s="382">
        <v>13655</v>
      </c>
      <c r="D7" s="382">
        <v>6958</v>
      </c>
      <c r="E7" s="382">
        <v>7860</v>
      </c>
    </row>
    <row r="8" spans="1:9" x14ac:dyDescent="0.2">
      <c r="A8" s="425" t="s">
        <v>245</v>
      </c>
      <c r="B8" s="501">
        <v>100</v>
      </c>
      <c r="C8" s="501">
        <v>47.9</v>
      </c>
      <c r="D8" s="501">
        <v>24.4</v>
      </c>
      <c r="E8" s="501">
        <v>27.6</v>
      </c>
    </row>
    <row r="9" spans="1:9" x14ac:dyDescent="0.2">
      <c r="A9" s="384" t="s">
        <v>126</v>
      </c>
      <c r="B9" s="382">
        <v>7</v>
      </c>
      <c r="C9" s="872" t="s">
        <v>777</v>
      </c>
      <c r="D9" s="873"/>
      <c r="E9" s="873"/>
      <c r="G9" s="794"/>
      <c r="H9" s="878"/>
      <c r="I9" s="878"/>
    </row>
    <row r="10" spans="1:9" x14ac:dyDescent="0.2">
      <c r="A10" s="384" t="s">
        <v>127</v>
      </c>
      <c r="B10" s="382">
        <v>9</v>
      </c>
      <c r="C10" s="386">
        <v>6</v>
      </c>
      <c r="D10" s="870" t="s">
        <v>660</v>
      </c>
      <c r="E10" s="871"/>
    </row>
    <row r="11" spans="1:9" x14ac:dyDescent="0.2">
      <c r="A11" s="384" t="s">
        <v>128</v>
      </c>
      <c r="B11" s="382">
        <v>111</v>
      </c>
      <c r="C11" s="386">
        <v>79</v>
      </c>
      <c r="D11" s="386">
        <v>20</v>
      </c>
      <c r="E11" s="386">
        <v>12</v>
      </c>
      <c r="G11" s="797"/>
      <c r="H11" s="799"/>
    </row>
    <row r="12" spans="1:9" x14ac:dyDescent="0.2">
      <c r="A12" s="384" t="s">
        <v>129</v>
      </c>
      <c r="B12" s="382">
        <v>29</v>
      </c>
      <c r="C12" s="386">
        <v>24</v>
      </c>
      <c r="D12" s="870" t="s">
        <v>662</v>
      </c>
      <c r="E12" s="871"/>
    </row>
    <row r="13" spans="1:9" x14ac:dyDescent="0.2">
      <c r="A13" s="384" t="s">
        <v>130</v>
      </c>
      <c r="B13" s="382">
        <v>34</v>
      </c>
      <c r="C13" s="386">
        <v>26</v>
      </c>
      <c r="D13" s="386">
        <v>3</v>
      </c>
      <c r="E13" s="386">
        <v>5</v>
      </c>
    </row>
    <row r="14" spans="1:9" x14ac:dyDescent="0.2">
      <c r="A14" s="384" t="s">
        <v>131</v>
      </c>
      <c r="B14" s="382">
        <v>16</v>
      </c>
      <c r="C14" s="382">
        <v>13</v>
      </c>
      <c r="D14" s="870" t="s">
        <v>660</v>
      </c>
      <c r="E14" s="871"/>
    </row>
    <row r="15" spans="1:9" x14ac:dyDescent="0.2">
      <c r="A15" s="384" t="s">
        <v>132</v>
      </c>
      <c r="B15" s="382">
        <v>2</v>
      </c>
      <c r="C15" s="872" t="s">
        <v>795</v>
      </c>
      <c r="D15" s="873"/>
      <c r="E15" s="873"/>
    </row>
    <row r="16" spans="1:9" x14ac:dyDescent="0.2">
      <c r="A16" s="384" t="s">
        <v>133</v>
      </c>
      <c r="B16" s="382">
        <v>33</v>
      </c>
      <c r="C16" s="386">
        <v>19</v>
      </c>
      <c r="D16" s="386">
        <v>7</v>
      </c>
      <c r="E16" s="386">
        <v>7</v>
      </c>
    </row>
    <row r="17" spans="1:9" x14ac:dyDescent="0.2">
      <c r="A17" s="384" t="s">
        <v>134</v>
      </c>
      <c r="B17" s="382">
        <v>167</v>
      </c>
      <c r="C17" s="386">
        <v>108</v>
      </c>
      <c r="D17" s="386">
        <v>36</v>
      </c>
      <c r="E17" s="386">
        <v>23</v>
      </c>
    </row>
    <row r="18" spans="1:9" x14ac:dyDescent="0.2">
      <c r="A18" s="384" t="s">
        <v>135</v>
      </c>
      <c r="B18" s="382">
        <v>20</v>
      </c>
      <c r="C18" s="386">
        <v>14</v>
      </c>
      <c r="D18" s="870" t="s">
        <v>659</v>
      </c>
      <c r="E18" s="871"/>
    </row>
    <row r="19" spans="1:9" x14ac:dyDescent="0.2">
      <c r="A19" s="384" t="s">
        <v>579</v>
      </c>
      <c r="B19" s="382">
        <v>231</v>
      </c>
      <c r="C19" s="386">
        <v>133</v>
      </c>
      <c r="D19" s="386">
        <v>63</v>
      </c>
      <c r="E19" s="386">
        <v>34</v>
      </c>
    </row>
    <row r="20" spans="1:9" x14ac:dyDescent="0.2">
      <c r="A20" s="384" t="s">
        <v>136</v>
      </c>
      <c r="B20" s="382">
        <v>45</v>
      </c>
      <c r="C20" s="386">
        <v>29</v>
      </c>
      <c r="D20" s="386">
        <v>13</v>
      </c>
      <c r="E20" s="386">
        <v>3</v>
      </c>
    </row>
    <row r="21" spans="1:9" x14ac:dyDescent="0.2">
      <c r="A21" s="384" t="s">
        <v>137</v>
      </c>
      <c r="B21" s="382">
        <v>320</v>
      </c>
      <c r="C21" s="386">
        <v>179</v>
      </c>
      <c r="D21" s="386">
        <v>93</v>
      </c>
      <c r="E21" s="386">
        <v>48</v>
      </c>
    </row>
    <row r="22" spans="1:9" x14ac:dyDescent="0.2">
      <c r="A22" s="384" t="s">
        <v>138</v>
      </c>
      <c r="B22" s="382">
        <v>48</v>
      </c>
      <c r="C22" s="386">
        <v>27</v>
      </c>
      <c r="D22" s="386">
        <v>10</v>
      </c>
      <c r="E22" s="386">
        <v>11</v>
      </c>
    </row>
    <row r="23" spans="1:9" x14ac:dyDescent="0.2">
      <c r="A23" s="384" t="s">
        <v>139</v>
      </c>
      <c r="B23" s="382">
        <v>25</v>
      </c>
      <c r="C23" s="386">
        <v>20</v>
      </c>
      <c r="D23" s="870" t="s">
        <v>662</v>
      </c>
      <c r="E23" s="871"/>
    </row>
    <row r="24" spans="1:9" x14ac:dyDescent="0.2">
      <c r="A24" s="384" t="s">
        <v>140</v>
      </c>
      <c r="B24" s="382">
        <v>27</v>
      </c>
      <c r="C24" s="386">
        <v>17</v>
      </c>
      <c r="D24" s="870" t="s">
        <v>664</v>
      </c>
      <c r="E24" s="871"/>
    </row>
    <row r="25" spans="1:9" x14ac:dyDescent="0.2">
      <c r="A25" s="384" t="s">
        <v>141</v>
      </c>
      <c r="B25" s="382">
        <v>43</v>
      </c>
      <c r="C25" s="386">
        <v>28</v>
      </c>
      <c r="D25" s="386">
        <v>12</v>
      </c>
      <c r="E25" s="386">
        <v>3</v>
      </c>
    </row>
    <row r="26" spans="1:9" x14ac:dyDescent="0.2">
      <c r="A26" s="384" t="s">
        <v>142</v>
      </c>
      <c r="B26" s="382">
        <v>40</v>
      </c>
      <c r="C26" s="386">
        <v>29</v>
      </c>
      <c r="D26" s="870" t="s">
        <v>942</v>
      </c>
      <c r="E26" s="871"/>
    </row>
    <row r="27" spans="1:9" x14ac:dyDescent="0.2">
      <c r="A27" s="384" t="s">
        <v>143</v>
      </c>
      <c r="B27" s="382">
        <v>105</v>
      </c>
      <c r="C27" s="386">
        <v>83</v>
      </c>
      <c r="D27" s="386">
        <v>13</v>
      </c>
      <c r="E27" s="386">
        <v>9</v>
      </c>
    </row>
    <row r="28" spans="1:9" x14ac:dyDescent="0.2">
      <c r="A28" s="384" t="s">
        <v>144</v>
      </c>
      <c r="B28" s="382">
        <v>9</v>
      </c>
      <c r="C28" s="872" t="s">
        <v>794</v>
      </c>
      <c r="D28" s="873"/>
      <c r="E28" s="873"/>
    </row>
    <row r="29" spans="1:9" x14ac:dyDescent="0.2">
      <c r="A29" s="384" t="s">
        <v>145</v>
      </c>
      <c r="B29" s="382">
        <v>27</v>
      </c>
      <c r="C29" s="386">
        <v>18</v>
      </c>
      <c r="D29" s="870" t="s">
        <v>725</v>
      </c>
      <c r="E29" s="871"/>
    </row>
    <row r="30" spans="1:9" x14ac:dyDescent="0.2">
      <c r="A30" s="384" t="s">
        <v>146</v>
      </c>
      <c r="B30" s="382">
        <v>14</v>
      </c>
      <c r="C30" s="872" t="s">
        <v>775</v>
      </c>
      <c r="D30" s="873"/>
      <c r="E30" s="873"/>
      <c r="G30" s="794"/>
      <c r="H30" s="878"/>
      <c r="I30" s="878"/>
    </row>
    <row r="31" spans="1:9" x14ac:dyDescent="0.2">
      <c r="A31" s="384" t="s">
        <v>147</v>
      </c>
      <c r="B31" s="382">
        <v>179</v>
      </c>
      <c r="C31" s="386">
        <v>127</v>
      </c>
      <c r="D31" s="386">
        <v>34</v>
      </c>
      <c r="E31" s="386">
        <v>18</v>
      </c>
    </row>
    <row r="32" spans="1:9" x14ac:dyDescent="0.2">
      <c r="A32" s="384" t="s">
        <v>148</v>
      </c>
      <c r="B32" s="382">
        <v>51</v>
      </c>
      <c r="C32" s="386">
        <v>39</v>
      </c>
      <c r="D32" s="870" t="s">
        <v>754</v>
      </c>
      <c r="E32" s="871"/>
      <c r="G32" s="797"/>
      <c r="H32" s="799"/>
    </row>
    <row r="33" spans="1:9" x14ac:dyDescent="0.2">
      <c r="A33" s="384" t="s">
        <v>149</v>
      </c>
      <c r="B33" s="382">
        <v>1581</v>
      </c>
      <c r="C33" s="386">
        <v>782</v>
      </c>
      <c r="D33" s="386">
        <v>387</v>
      </c>
      <c r="E33" s="386">
        <v>412</v>
      </c>
    </row>
    <row r="34" spans="1:9" x14ac:dyDescent="0.2">
      <c r="A34" s="384" t="s">
        <v>150</v>
      </c>
      <c r="B34" s="382">
        <v>16</v>
      </c>
      <c r="C34" s="382">
        <v>9</v>
      </c>
      <c r="D34" s="382">
        <v>3</v>
      </c>
      <c r="E34" s="382">
        <v>4</v>
      </c>
    </row>
    <row r="35" spans="1:9" x14ac:dyDescent="0.2">
      <c r="A35" s="384" t="s">
        <v>194</v>
      </c>
      <c r="B35" s="382">
        <v>13</v>
      </c>
      <c r="C35" s="793" t="s">
        <v>943</v>
      </c>
      <c r="D35" s="794"/>
      <c r="E35" s="879"/>
    </row>
    <row r="36" spans="1:9" x14ac:dyDescent="0.2">
      <c r="A36" s="384" t="s">
        <v>151</v>
      </c>
      <c r="B36" s="382">
        <v>142</v>
      </c>
      <c r="C36" s="386">
        <v>107</v>
      </c>
      <c r="D36" s="386">
        <v>21</v>
      </c>
      <c r="E36" s="386">
        <v>14</v>
      </c>
    </row>
    <row r="37" spans="1:9" x14ac:dyDescent="0.2">
      <c r="A37" s="384" t="s">
        <v>152</v>
      </c>
      <c r="B37" s="382">
        <v>25</v>
      </c>
      <c r="C37" s="386">
        <v>21</v>
      </c>
      <c r="D37" s="870" t="s">
        <v>650</v>
      </c>
      <c r="E37" s="871"/>
    </row>
    <row r="38" spans="1:9" x14ac:dyDescent="0.2">
      <c r="A38" s="384" t="s">
        <v>153</v>
      </c>
      <c r="B38" s="382">
        <v>56</v>
      </c>
      <c r="C38" s="386">
        <v>42</v>
      </c>
      <c r="D38" s="386">
        <v>10</v>
      </c>
      <c r="E38" s="386">
        <v>4</v>
      </c>
    </row>
    <row r="39" spans="1:9" x14ac:dyDescent="0.2">
      <c r="A39" s="384" t="s">
        <v>154</v>
      </c>
      <c r="B39" s="382">
        <v>28</v>
      </c>
      <c r="C39" s="382">
        <v>21</v>
      </c>
      <c r="D39" s="382">
        <v>4</v>
      </c>
      <c r="E39" s="382">
        <v>3</v>
      </c>
    </row>
    <row r="40" spans="1:9" x14ac:dyDescent="0.2">
      <c r="A40" s="384" t="s">
        <v>155</v>
      </c>
      <c r="B40" s="382">
        <v>23</v>
      </c>
      <c r="C40" s="872" t="s">
        <v>944</v>
      </c>
      <c r="D40" s="873"/>
      <c r="E40" s="873"/>
    </row>
    <row r="41" spans="1:9" x14ac:dyDescent="0.2">
      <c r="A41" s="384" t="s">
        <v>578</v>
      </c>
      <c r="B41" s="382">
        <v>746</v>
      </c>
      <c r="C41" s="386">
        <v>430</v>
      </c>
      <c r="D41" s="386">
        <v>177</v>
      </c>
      <c r="E41" s="386">
        <v>138</v>
      </c>
    </row>
    <row r="42" spans="1:9" x14ac:dyDescent="0.2">
      <c r="A42" s="384" t="s">
        <v>156</v>
      </c>
      <c r="B42" s="382">
        <v>69</v>
      </c>
      <c r="C42" s="386">
        <v>47</v>
      </c>
      <c r="D42" s="386">
        <v>17</v>
      </c>
      <c r="E42" s="386">
        <v>5</v>
      </c>
      <c r="G42" s="794"/>
      <c r="H42" s="878"/>
      <c r="I42" s="878"/>
    </row>
    <row r="43" spans="1:9" x14ac:dyDescent="0.2">
      <c r="A43" s="384" t="s">
        <v>157</v>
      </c>
      <c r="B43" s="382">
        <v>24</v>
      </c>
      <c r="C43" s="386">
        <v>16</v>
      </c>
      <c r="D43" s="870" t="s">
        <v>663</v>
      </c>
      <c r="E43" s="871"/>
    </row>
    <row r="44" spans="1:9" x14ac:dyDescent="0.2">
      <c r="A44" s="384" t="s">
        <v>195</v>
      </c>
      <c r="B44" s="382">
        <v>4</v>
      </c>
      <c r="C44" s="872" t="s">
        <v>945</v>
      </c>
      <c r="D44" s="873"/>
      <c r="E44" s="873"/>
      <c r="G44" s="797"/>
      <c r="H44" s="799"/>
    </row>
    <row r="45" spans="1:9" x14ac:dyDescent="0.2">
      <c r="A45" s="384" t="s">
        <v>158</v>
      </c>
      <c r="B45" s="382">
        <v>94</v>
      </c>
      <c r="C45" s="386">
        <v>65</v>
      </c>
      <c r="D45" s="386">
        <v>12</v>
      </c>
      <c r="E45" s="386">
        <v>16</v>
      </c>
    </row>
    <row r="46" spans="1:9" x14ac:dyDescent="0.2">
      <c r="A46" s="384" t="s">
        <v>104</v>
      </c>
      <c r="B46" s="382">
        <v>330</v>
      </c>
      <c r="C46" s="386">
        <v>205</v>
      </c>
      <c r="D46" s="386">
        <v>72</v>
      </c>
      <c r="E46" s="386">
        <v>52</v>
      </c>
    </row>
    <row r="47" spans="1:9" x14ac:dyDescent="0.2">
      <c r="A47" s="384" t="s">
        <v>577</v>
      </c>
      <c r="B47" s="382">
        <v>702</v>
      </c>
      <c r="C47" s="386">
        <v>353</v>
      </c>
      <c r="D47" s="386">
        <v>208</v>
      </c>
      <c r="E47" s="386">
        <v>140</v>
      </c>
    </row>
    <row r="48" spans="1:9" x14ac:dyDescent="0.2">
      <c r="A48" s="384" t="s">
        <v>159</v>
      </c>
      <c r="B48" s="382">
        <v>18</v>
      </c>
      <c r="C48" s="382">
        <v>8</v>
      </c>
      <c r="D48" s="382">
        <v>7</v>
      </c>
      <c r="E48" s="382">
        <v>3</v>
      </c>
    </row>
    <row r="49" spans="1:11" x14ac:dyDescent="0.2">
      <c r="A49" s="384" t="s">
        <v>576</v>
      </c>
      <c r="B49" s="382">
        <v>1477</v>
      </c>
      <c r="C49" s="386">
        <v>866</v>
      </c>
      <c r="D49" s="386">
        <v>344</v>
      </c>
      <c r="E49" s="386">
        <v>264</v>
      </c>
    </row>
    <row r="50" spans="1:11" x14ac:dyDescent="0.2">
      <c r="A50" s="384" t="s">
        <v>160</v>
      </c>
      <c r="B50" s="387">
        <v>1</v>
      </c>
      <c r="C50" s="872" t="s">
        <v>755</v>
      </c>
      <c r="D50" s="873"/>
      <c r="E50" s="873"/>
      <c r="K50" s="97"/>
    </row>
    <row r="51" spans="1:11" x14ac:dyDescent="0.2">
      <c r="A51" s="384" t="s">
        <v>161</v>
      </c>
      <c r="B51" s="387">
        <v>9</v>
      </c>
      <c r="C51" s="872" t="s">
        <v>794</v>
      </c>
      <c r="D51" s="873"/>
      <c r="E51" s="873"/>
      <c r="K51" s="97"/>
    </row>
    <row r="52" spans="1:11" x14ac:dyDescent="0.2">
      <c r="A52" s="384" t="s">
        <v>162</v>
      </c>
      <c r="B52" s="387">
        <v>118</v>
      </c>
      <c r="C52" s="386">
        <v>72</v>
      </c>
      <c r="D52" s="386">
        <v>31</v>
      </c>
      <c r="E52" s="386">
        <v>15</v>
      </c>
      <c r="K52" s="97"/>
    </row>
    <row r="53" spans="1:11" x14ac:dyDescent="0.2">
      <c r="A53" s="384" t="s">
        <v>163</v>
      </c>
      <c r="B53" s="387">
        <v>15</v>
      </c>
      <c r="C53" s="872" t="s">
        <v>774</v>
      </c>
      <c r="D53" s="873"/>
      <c r="E53" s="873"/>
      <c r="K53" s="97"/>
    </row>
    <row r="54" spans="1:11" x14ac:dyDescent="0.2">
      <c r="A54" s="384" t="s">
        <v>164</v>
      </c>
      <c r="B54" s="387">
        <v>164</v>
      </c>
      <c r="C54" s="386">
        <v>105</v>
      </c>
      <c r="D54" s="386">
        <v>35</v>
      </c>
      <c r="E54" s="386">
        <v>24</v>
      </c>
      <c r="K54" s="97"/>
    </row>
    <row r="55" spans="1:11" x14ac:dyDescent="0.2">
      <c r="A55" s="384" t="s">
        <v>165</v>
      </c>
      <c r="B55" s="387">
        <v>200</v>
      </c>
      <c r="C55" s="386">
        <v>137</v>
      </c>
      <c r="D55" s="386">
        <v>37</v>
      </c>
      <c r="E55" s="386">
        <v>26</v>
      </c>
      <c r="K55" s="97"/>
    </row>
    <row r="56" spans="1:11" x14ac:dyDescent="0.2">
      <c r="A56" s="384" t="s">
        <v>166</v>
      </c>
      <c r="B56" s="387">
        <v>5</v>
      </c>
      <c r="C56" s="872" t="s">
        <v>773</v>
      </c>
      <c r="D56" s="873"/>
      <c r="E56" s="873"/>
      <c r="K56" s="97"/>
    </row>
    <row r="57" spans="1:11" x14ac:dyDescent="0.2">
      <c r="A57" s="384" t="s">
        <v>167</v>
      </c>
      <c r="B57" s="387">
        <v>22</v>
      </c>
      <c r="C57" s="387">
        <v>17</v>
      </c>
      <c r="D57" s="870" t="s">
        <v>662</v>
      </c>
      <c r="E57" s="871"/>
      <c r="K57" s="97"/>
    </row>
    <row r="58" spans="1:11" x14ac:dyDescent="0.2">
      <c r="A58" s="384" t="s">
        <v>168</v>
      </c>
      <c r="B58" s="387">
        <v>3166</v>
      </c>
      <c r="C58" s="386">
        <v>1363</v>
      </c>
      <c r="D58" s="386">
        <v>810</v>
      </c>
      <c r="E58" s="386">
        <v>993</v>
      </c>
    </row>
    <row r="59" spans="1:11" x14ac:dyDescent="0.2">
      <c r="A59" s="384" t="s">
        <v>169</v>
      </c>
      <c r="B59" s="387">
        <v>28</v>
      </c>
      <c r="C59" s="386">
        <v>20</v>
      </c>
      <c r="D59" s="870" t="s">
        <v>663</v>
      </c>
      <c r="E59" s="871"/>
      <c r="K59" s="97"/>
    </row>
    <row r="60" spans="1:11" x14ac:dyDescent="0.2">
      <c r="A60" s="384" t="s">
        <v>575</v>
      </c>
      <c r="B60" s="387">
        <v>67</v>
      </c>
      <c r="C60" s="386">
        <v>51</v>
      </c>
      <c r="D60" s="386">
        <v>11</v>
      </c>
      <c r="E60" s="386">
        <v>5</v>
      </c>
      <c r="K60" s="97"/>
    </row>
    <row r="61" spans="1:11" x14ac:dyDescent="0.2">
      <c r="A61" s="384" t="s">
        <v>170</v>
      </c>
      <c r="B61" s="387">
        <v>22</v>
      </c>
      <c r="C61" s="386">
        <v>16</v>
      </c>
      <c r="D61" s="386">
        <v>4</v>
      </c>
      <c r="E61" s="386">
        <v>2</v>
      </c>
      <c r="K61" s="97"/>
    </row>
    <row r="62" spans="1:11" x14ac:dyDescent="0.2">
      <c r="A62" s="384" t="s">
        <v>171</v>
      </c>
      <c r="B62" s="387">
        <v>54</v>
      </c>
      <c r="C62" s="386">
        <v>35</v>
      </c>
      <c r="D62" s="386">
        <v>10</v>
      </c>
      <c r="E62" s="386">
        <v>9</v>
      </c>
      <c r="K62" s="97"/>
    </row>
    <row r="63" spans="1:11" x14ac:dyDescent="0.2">
      <c r="A63" s="384" t="s">
        <v>172</v>
      </c>
      <c r="B63" s="387">
        <v>13</v>
      </c>
      <c r="C63" s="872" t="s">
        <v>943</v>
      </c>
      <c r="D63" s="873"/>
      <c r="E63" s="873"/>
      <c r="K63" s="97"/>
    </row>
    <row r="64" spans="1:11" x14ac:dyDescent="0.2">
      <c r="A64" s="384" t="s">
        <v>173</v>
      </c>
      <c r="B64" s="387">
        <v>85</v>
      </c>
      <c r="C64" s="386">
        <v>60</v>
      </c>
      <c r="D64" s="386">
        <v>14</v>
      </c>
      <c r="E64" s="386">
        <v>11</v>
      </c>
      <c r="K64" s="97"/>
    </row>
    <row r="65" spans="1:11" x14ac:dyDescent="0.2">
      <c r="A65" s="384" t="s">
        <v>174</v>
      </c>
      <c r="B65" s="387">
        <v>11</v>
      </c>
      <c r="C65" s="872" t="s">
        <v>756</v>
      </c>
      <c r="D65" s="873"/>
      <c r="E65" s="873"/>
      <c r="K65" s="97"/>
    </row>
    <row r="66" spans="1:11" x14ac:dyDescent="0.2">
      <c r="A66" s="384" t="s">
        <v>175</v>
      </c>
      <c r="B66" s="387">
        <v>239</v>
      </c>
      <c r="C66" s="386">
        <v>146</v>
      </c>
      <c r="D66" s="386">
        <v>55</v>
      </c>
      <c r="E66" s="386">
        <v>37</v>
      </c>
    </row>
    <row r="67" spans="1:11" x14ac:dyDescent="0.2">
      <c r="A67" s="384" t="s">
        <v>176</v>
      </c>
      <c r="B67" s="387">
        <v>57</v>
      </c>
      <c r="C67" s="386">
        <v>42</v>
      </c>
      <c r="D67" s="386">
        <v>10</v>
      </c>
      <c r="E67" s="386">
        <v>5</v>
      </c>
      <c r="K67" s="97"/>
    </row>
    <row r="68" spans="1:11" x14ac:dyDescent="0.2">
      <c r="A68" s="384" t="s">
        <v>177</v>
      </c>
      <c r="B68" s="387">
        <v>14</v>
      </c>
      <c r="C68" s="872" t="s">
        <v>775</v>
      </c>
      <c r="D68" s="873"/>
      <c r="E68" s="873"/>
      <c r="K68" s="177"/>
    </row>
    <row r="69" spans="1:11" x14ac:dyDescent="0.2">
      <c r="A69" s="384" t="s">
        <v>574</v>
      </c>
      <c r="B69" s="387">
        <v>388</v>
      </c>
      <c r="C69" s="386">
        <v>206</v>
      </c>
      <c r="D69" s="386">
        <v>95</v>
      </c>
      <c r="E69" s="386">
        <v>87</v>
      </c>
      <c r="K69" s="177"/>
    </row>
    <row r="70" spans="1:11" x14ac:dyDescent="0.2">
      <c r="A70" s="384" t="s">
        <v>178</v>
      </c>
      <c r="B70" s="387">
        <v>34</v>
      </c>
      <c r="C70" s="386">
        <v>26</v>
      </c>
      <c r="D70" s="870" t="s">
        <v>663</v>
      </c>
      <c r="E70" s="871"/>
      <c r="G70" s="794"/>
      <c r="H70" s="878"/>
      <c r="I70" s="878"/>
      <c r="K70" s="177"/>
    </row>
    <row r="71" spans="1:11" x14ac:dyDescent="0.2">
      <c r="A71" s="384" t="s">
        <v>573</v>
      </c>
      <c r="B71" s="387">
        <v>3415</v>
      </c>
      <c r="C71" s="386">
        <v>1595</v>
      </c>
      <c r="D71" s="386">
        <v>883</v>
      </c>
      <c r="E71" s="386">
        <v>936</v>
      </c>
      <c r="K71" s="177"/>
    </row>
    <row r="72" spans="1:11" x14ac:dyDescent="0.2">
      <c r="A72" s="384" t="s">
        <v>179</v>
      </c>
      <c r="B72" s="387">
        <v>20</v>
      </c>
      <c r="C72" s="872" t="s">
        <v>776</v>
      </c>
      <c r="D72" s="873"/>
      <c r="E72" s="873"/>
      <c r="G72" s="797"/>
      <c r="H72" s="799"/>
      <c r="K72" s="177"/>
    </row>
    <row r="73" spans="1:11" x14ac:dyDescent="0.2">
      <c r="A73" s="384" t="s">
        <v>180</v>
      </c>
      <c r="B73" s="387">
        <v>12</v>
      </c>
      <c r="C73" s="387">
        <v>9</v>
      </c>
      <c r="D73" s="870" t="s">
        <v>660</v>
      </c>
      <c r="E73" s="871"/>
      <c r="K73" s="177"/>
    </row>
    <row r="74" spans="1:11" x14ac:dyDescent="0.2">
      <c r="A74" s="384" t="s">
        <v>196</v>
      </c>
      <c r="B74" s="387">
        <v>3</v>
      </c>
      <c r="C74" s="872" t="s">
        <v>726</v>
      </c>
      <c r="D74" s="873"/>
      <c r="E74" s="873"/>
      <c r="K74" s="177"/>
    </row>
    <row r="75" spans="1:11" x14ac:dyDescent="0.2">
      <c r="A75" s="384" t="s">
        <v>181</v>
      </c>
      <c r="B75" s="387">
        <v>18</v>
      </c>
      <c r="C75" s="386">
        <v>15</v>
      </c>
      <c r="D75" s="870" t="s">
        <v>660</v>
      </c>
      <c r="E75" s="871"/>
      <c r="K75" s="177"/>
    </row>
    <row r="76" spans="1:11" x14ac:dyDescent="0.2">
      <c r="A76" s="384" t="s">
        <v>182</v>
      </c>
      <c r="B76" s="387">
        <v>5</v>
      </c>
      <c r="C76" s="872" t="s">
        <v>773</v>
      </c>
      <c r="D76" s="873"/>
      <c r="E76" s="873"/>
      <c r="K76" s="177"/>
    </row>
    <row r="77" spans="1:11" x14ac:dyDescent="0.2">
      <c r="A77" s="384" t="s">
        <v>183</v>
      </c>
      <c r="B77" s="387">
        <v>30</v>
      </c>
      <c r="C77" s="387">
        <v>21</v>
      </c>
      <c r="D77" s="870" t="s">
        <v>725</v>
      </c>
      <c r="E77" s="871"/>
      <c r="K77" s="177"/>
    </row>
    <row r="78" spans="1:11" x14ac:dyDescent="0.2">
      <c r="A78" s="384" t="s">
        <v>184</v>
      </c>
      <c r="B78" s="387">
        <v>317</v>
      </c>
      <c r="C78" s="386">
        <v>213</v>
      </c>
      <c r="D78" s="386">
        <v>66</v>
      </c>
      <c r="E78" s="386">
        <v>38</v>
      </c>
      <c r="K78" s="177"/>
    </row>
    <row r="79" spans="1:11" x14ac:dyDescent="0.2">
      <c r="A79" s="384" t="s">
        <v>185</v>
      </c>
      <c r="B79" s="387">
        <v>9</v>
      </c>
      <c r="C79" s="872" t="s">
        <v>794</v>
      </c>
      <c r="D79" s="873"/>
      <c r="E79" s="873"/>
      <c r="K79" s="177"/>
    </row>
    <row r="80" spans="1:11" x14ac:dyDescent="0.2">
      <c r="A80" s="384" t="s">
        <v>186</v>
      </c>
      <c r="B80" s="387">
        <v>23</v>
      </c>
      <c r="C80" s="386">
        <v>17</v>
      </c>
      <c r="D80" s="870" t="s">
        <v>659</v>
      </c>
      <c r="E80" s="871"/>
      <c r="K80" s="177"/>
    </row>
    <row r="81" spans="1:11" x14ac:dyDescent="0.2">
      <c r="A81" s="384" t="s">
        <v>572</v>
      </c>
      <c r="B81" s="387">
        <v>602</v>
      </c>
      <c r="C81" s="386">
        <v>301</v>
      </c>
      <c r="D81" s="386">
        <v>149</v>
      </c>
      <c r="E81" s="386">
        <v>152</v>
      </c>
      <c r="K81" s="177"/>
    </row>
    <row r="82" spans="1:11" x14ac:dyDescent="0.2">
      <c r="A82" s="384" t="s">
        <v>752</v>
      </c>
      <c r="B82" s="387">
        <v>259</v>
      </c>
      <c r="C82" s="386">
        <v>158</v>
      </c>
      <c r="D82" s="386">
        <v>64</v>
      </c>
      <c r="E82" s="386">
        <v>37</v>
      </c>
    </row>
    <row r="83" spans="1:11" x14ac:dyDescent="0.2">
      <c r="A83" s="384" t="s">
        <v>753</v>
      </c>
      <c r="B83" s="387">
        <v>87</v>
      </c>
      <c r="C83" s="386">
        <v>52</v>
      </c>
      <c r="D83" s="386">
        <v>29</v>
      </c>
      <c r="E83" s="386">
        <v>6</v>
      </c>
    </row>
    <row r="84" spans="1:11" x14ac:dyDescent="0.2">
      <c r="A84" s="384" t="s">
        <v>187</v>
      </c>
      <c r="B84" s="387">
        <v>36</v>
      </c>
      <c r="C84" s="386">
        <v>24</v>
      </c>
      <c r="D84" s="386">
        <v>6</v>
      </c>
      <c r="E84" s="386">
        <v>6</v>
      </c>
      <c r="K84" s="177"/>
    </row>
    <row r="85" spans="1:11" x14ac:dyDescent="0.2">
      <c r="A85" s="384" t="s">
        <v>188</v>
      </c>
      <c r="B85" s="387">
        <v>10</v>
      </c>
      <c r="C85" s="387">
        <v>6</v>
      </c>
      <c r="D85" s="870" t="s">
        <v>650</v>
      </c>
      <c r="E85" s="871"/>
      <c r="K85" s="177"/>
    </row>
    <row r="86" spans="1:11" x14ac:dyDescent="0.2">
      <c r="A86" s="384" t="s">
        <v>189</v>
      </c>
      <c r="B86" s="387">
        <v>77</v>
      </c>
      <c r="C86" s="386">
        <v>53</v>
      </c>
      <c r="D86" s="386">
        <v>18</v>
      </c>
      <c r="E86" s="386">
        <v>6</v>
      </c>
      <c r="K86" s="177"/>
    </row>
    <row r="87" spans="1:11" x14ac:dyDescent="0.2">
      <c r="A87" s="384" t="s">
        <v>190</v>
      </c>
      <c r="B87" s="387">
        <v>46</v>
      </c>
      <c r="C87" s="386">
        <v>34</v>
      </c>
      <c r="D87" s="386">
        <v>9</v>
      </c>
      <c r="E87" s="386">
        <v>3</v>
      </c>
    </row>
    <row r="88" spans="1:11" x14ac:dyDescent="0.2">
      <c r="A88" s="384" t="s">
        <v>70</v>
      </c>
      <c r="B88" s="387">
        <v>104</v>
      </c>
      <c r="C88" s="386">
        <v>71</v>
      </c>
      <c r="D88" s="386">
        <v>23</v>
      </c>
      <c r="E88" s="386">
        <v>10</v>
      </c>
    </row>
    <row r="89" spans="1:11" x14ac:dyDescent="0.2">
      <c r="A89" s="384" t="s">
        <v>191</v>
      </c>
      <c r="B89" s="387">
        <v>876</v>
      </c>
      <c r="C89" s="386">
        <v>519</v>
      </c>
      <c r="D89" s="386">
        <v>194</v>
      </c>
      <c r="E89" s="386">
        <v>163</v>
      </c>
    </row>
    <row r="90" spans="1:11" x14ac:dyDescent="0.2">
      <c r="A90" s="384" t="s">
        <v>192</v>
      </c>
      <c r="B90" s="387">
        <v>10822</v>
      </c>
      <c r="C90" s="386">
        <v>4076</v>
      </c>
      <c r="D90" s="386">
        <v>2723</v>
      </c>
      <c r="E90" s="386">
        <v>4019</v>
      </c>
    </row>
    <row r="91" spans="1:11" x14ac:dyDescent="0.2">
      <c r="A91" s="425" t="s">
        <v>193</v>
      </c>
      <c r="B91" s="502">
        <v>41</v>
      </c>
      <c r="C91" s="612">
        <v>34</v>
      </c>
      <c r="D91" s="612">
        <v>4</v>
      </c>
      <c r="E91" s="612">
        <v>3</v>
      </c>
    </row>
    <row r="93" spans="1:11" ht="12.75" customHeight="1" x14ac:dyDescent="0.2">
      <c r="A93" s="178"/>
      <c r="B93" s="95"/>
      <c r="C93" s="95"/>
      <c r="D93" s="95"/>
      <c r="E93" s="95"/>
    </row>
    <row r="94" spans="1:11" ht="105" customHeight="1" x14ac:dyDescent="0.2">
      <c r="A94" s="771" t="s">
        <v>781</v>
      </c>
      <c r="B94" s="800"/>
      <c r="C94" s="800"/>
      <c r="D94" s="800"/>
      <c r="E94" s="800"/>
    </row>
    <row r="95" spans="1:11" ht="5.25" customHeight="1" x14ac:dyDescent="0.2"/>
    <row r="96" spans="1:11" ht="42.75" customHeight="1" x14ac:dyDescent="0.2">
      <c r="A96" s="771" t="s">
        <v>916</v>
      </c>
      <c r="B96" s="800"/>
      <c r="C96" s="800"/>
      <c r="D96" s="800"/>
      <c r="E96" s="800"/>
    </row>
    <row r="97" spans="1:5" ht="28.5" customHeight="1" x14ac:dyDescent="0.2">
      <c r="A97" s="161"/>
      <c r="B97" s="161"/>
      <c r="C97" s="161"/>
      <c r="D97" s="161"/>
      <c r="E97" s="161"/>
    </row>
    <row r="98" spans="1:5" x14ac:dyDescent="0.2">
      <c r="B98" s="97"/>
      <c r="C98" s="97"/>
      <c r="D98" s="97"/>
      <c r="E98" s="97"/>
    </row>
  </sheetData>
  <mergeCells count="51">
    <mergeCell ref="G70:I70"/>
    <mergeCell ref="G72:H72"/>
    <mergeCell ref="D75:E75"/>
    <mergeCell ref="D80:E80"/>
    <mergeCell ref="C72:E72"/>
    <mergeCell ref="D73:E73"/>
    <mergeCell ref="D77:E77"/>
    <mergeCell ref="C79:E79"/>
    <mergeCell ref="G9:I9"/>
    <mergeCell ref="G11:H11"/>
    <mergeCell ref="D10:E10"/>
    <mergeCell ref="C15:E15"/>
    <mergeCell ref="D14:E14"/>
    <mergeCell ref="G32:H32"/>
    <mergeCell ref="C30:E30"/>
    <mergeCell ref="D32:E32"/>
    <mergeCell ref="G42:I42"/>
    <mergeCell ref="G44:H44"/>
    <mergeCell ref="C35:E35"/>
    <mergeCell ref="C40:E40"/>
    <mergeCell ref="G30:I30"/>
    <mergeCell ref="A96:E96"/>
    <mergeCell ref="C44:E44"/>
    <mergeCell ref="C74:E74"/>
    <mergeCell ref="C76:E76"/>
    <mergeCell ref="C50:E50"/>
    <mergeCell ref="D70:E70"/>
    <mergeCell ref="C68:E68"/>
    <mergeCell ref="C65:E65"/>
    <mergeCell ref="C51:E51"/>
    <mergeCell ref="C53:E53"/>
    <mergeCell ref="D57:E57"/>
    <mergeCell ref="D59:E59"/>
    <mergeCell ref="C63:E63"/>
    <mergeCell ref="D85:E85"/>
    <mergeCell ref="G2:H2"/>
    <mergeCell ref="D12:E12"/>
    <mergeCell ref="C56:E56"/>
    <mergeCell ref="D24:E24"/>
    <mergeCell ref="A94:E94"/>
    <mergeCell ref="D37:E37"/>
    <mergeCell ref="D43:E43"/>
    <mergeCell ref="A2:E2"/>
    <mergeCell ref="A4:A5"/>
    <mergeCell ref="B4:B5"/>
    <mergeCell ref="C9:E9"/>
    <mergeCell ref="D18:E18"/>
    <mergeCell ref="D23:E23"/>
    <mergeCell ref="C28:E28"/>
    <mergeCell ref="D26:E26"/>
    <mergeCell ref="D29:E29"/>
  </mergeCells>
  <phoneticPr fontId="7" type="noConversion"/>
  <hyperlinks>
    <hyperlink ref="G2:H2" location="Tab_List!A1" display="Back to Tab_List" xr:uid="{D7978166-DF5C-4165-A756-121C98EC8559}"/>
  </hyperlinks>
  <printOptions horizontalCentered="1"/>
  <pageMargins left="0.55000000000000004" right="0.3" top="0.4" bottom="0.25" header="0" footer="0"/>
  <pageSetup scale="75" fitToHeight="2" orientation="portrait" r:id="rId1"/>
  <headerFooter alignWithMargins="0">
    <oddHeader>&amp;CTab_4a.asp</oddHeader>
    <oddFooter>&amp;RTab_4a.asp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L21"/>
  <sheetViews>
    <sheetView workbookViewId="0">
      <selection activeCell="K2" sqref="K2:L2"/>
    </sheetView>
  </sheetViews>
  <sheetFormatPr defaultRowHeight="12.75" x14ac:dyDescent="0.2"/>
  <cols>
    <col min="2" max="2" width="19.5703125" customWidth="1"/>
  </cols>
  <sheetData>
    <row r="2" spans="2:12" ht="75" customHeight="1" x14ac:dyDescent="0.2">
      <c r="B2" s="742" t="s">
        <v>947</v>
      </c>
      <c r="C2" s="742"/>
      <c r="D2" s="742"/>
      <c r="E2" s="742"/>
      <c r="F2" s="742"/>
      <c r="G2" s="742"/>
      <c r="H2" s="742"/>
      <c r="I2" s="742"/>
      <c r="K2" s="745" t="s">
        <v>874</v>
      </c>
      <c r="L2" s="745"/>
    </row>
    <row r="4" spans="2:12" ht="15" customHeight="1" x14ac:dyDescent="0.2">
      <c r="B4" s="890" t="s">
        <v>601</v>
      </c>
      <c r="C4" s="881" t="s">
        <v>287</v>
      </c>
      <c r="D4" s="882"/>
      <c r="E4" s="882"/>
      <c r="F4" s="882"/>
      <c r="G4" s="882"/>
      <c r="H4" s="882"/>
      <c r="I4" s="883"/>
    </row>
    <row r="5" spans="2:12" x14ac:dyDescent="0.2">
      <c r="B5" s="891"/>
      <c r="C5" s="888" t="s">
        <v>232</v>
      </c>
      <c r="D5" s="884" t="s">
        <v>288</v>
      </c>
      <c r="E5" s="885"/>
      <c r="F5" s="884" t="s">
        <v>289</v>
      </c>
      <c r="G5" s="885"/>
      <c r="H5" s="886" t="s">
        <v>290</v>
      </c>
      <c r="I5" s="887"/>
    </row>
    <row r="6" spans="2:12" x14ac:dyDescent="0.2">
      <c r="B6" s="892"/>
      <c r="C6" s="889"/>
      <c r="D6" s="415" t="s">
        <v>674</v>
      </c>
      <c r="E6" s="416" t="s">
        <v>295</v>
      </c>
      <c r="F6" s="415" t="s">
        <v>674</v>
      </c>
      <c r="G6" s="416" t="s">
        <v>295</v>
      </c>
      <c r="H6" s="417" t="s">
        <v>294</v>
      </c>
      <c r="I6" s="416" t="s">
        <v>295</v>
      </c>
    </row>
    <row r="7" spans="2:12" ht="20.100000000000001" customHeight="1" x14ac:dyDescent="0.2">
      <c r="B7" s="419" t="s">
        <v>606</v>
      </c>
      <c r="C7" s="419">
        <v>28491</v>
      </c>
      <c r="D7" s="420">
        <v>13655</v>
      </c>
      <c r="E7" s="421">
        <v>47.9</v>
      </c>
      <c r="F7" s="420">
        <v>6958</v>
      </c>
      <c r="G7" s="421">
        <v>24.4</v>
      </c>
      <c r="H7" s="422">
        <v>7860</v>
      </c>
      <c r="I7" s="421">
        <v>27.6</v>
      </c>
    </row>
    <row r="8" spans="2:12" x14ac:dyDescent="0.2">
      <c r="B8" s="392"/>
      <c r="C8" s="392"/>
      <c r="D8" s="388"/>
      <c r="E8" s="418"/>
      <c r="F8" s="388"/>
      <c r="G8" s="418"/>
      <c r="I8" s="418"/>
    </row>
    <row r="9" spans="2:12" x14ac:dyDescent="0.2">
      <c r="B9" s="392" t="s">
        <v>602</v>
      </c>
      <c r="C9" s="392">
        <v>9979</v>
      </c>
      <c r="D9" s="388">
        <v>6307</v>
      </c>
      <c r="E9" s="389">
        <v>63.2</v>
      </c>
      <c r="F9" s="388">
        <v>2226</v>
      </c>
      <c r="G9" s="389">
        <v>22.3</v>
      </c>
      <c r="H9">
        <v>1442</v>
      </c>
      <c r="I9" s="389">
        <v>14.5</v>
      </c>
    </row>
    <row r="10" spans="2:12" x14ac:dyDescent="0.2">
      <c r="B10" s="392" t="s">
        <v>603</v>
      </c>
      <c r="C10" s="392">
        <v>15185</v>
      </c>
      <c r="D10" s="388">
        <v>5352</v>
      </c>
      <c r="E10" s="389">
        <v>35.200000000000003</v>
      </c>
      <c r="F10" s="388">
        <v>3950</v>
      </c>
      <c r="G10" s="389">
        <v>26</v>
      </c>
      <c r="H10">
        <v>5876</v>
      </c>
      <c r="I10" s="389">
        <v>38.700000000000003</v>
      </c>
    </row>
    <row r="11" spans="2:12" x14ac:dyDescent="0.2">
      <c r="B11" s="392" t="s">
        <v>604</v>
      </c>
      <c r="C11" s="392">
        <v>173</v>
      </c>
      <c r="D11" s="388">
        <v>118</v>
      </c>
      <c r="E11" s="389">
        <v>68.2</v>
      </c>
      <c r="F11" s="388">
        <v>40</v>
      </c>
      <c r="G11" s="389">
        <v>23.1</v>
      </c>
      <c r="H11">
        <v>15</v>
      </c>
      <c r="I11" s="389">
        <v>8.6999999999999993</v>
      </c>
    </row>
    <row r="12" spans="2:12" x14ac:dyDescent="0.2">
      <c r="B12" s="392" t="s">
        <v>675</v>
      </c>
      <c r="C12" s="392">
        <v>518</v>
      </c>
      <c r="D12" s="388">
        <v>337</v>
      </c>
      <c r="E12" s="389">
        <v>65.099999999999994</v>
      </c>
      <c r="F12" s="388">
        <v>115</v>
      </c>
      <c r="G12" s="389">
        <v>22.2</v>
      </c>
      <c r="H12">
        <v>66</v>
      </c>
      <c r="I12" s="389">
        <v>12.7</v>
      </c>
    </row>
    <row r="13" spans="2:12" x14ac:dyDescent="0.2">
      <c r="B13" s="573" t="s">
        <v>345</v>
      </c>
      <c r="C13" s="392">
        <v>750</v>
      </c>
      <c r="D13" s="388">
        <v>442</v>
      </c>
      <c r="E13" s="389">
        <v>58.9</v>
      </c>
      <c r="F13" s="388">
        <v>192</v>
      </c>
      <c r="G13" s="389">
        <v>25.6</v>
      </c>
      <c r="H13">
        <v>115</v>
      </c>
      <c r="I13" s="389">
        <v>15.3</v>
      </c>
    </row>
    <row r="14" spans="2:12" x14ac:dyDescent="0.2">
      <c r="B14" s="573" t="s">
        <v>676</v>
      </c>
      <c r="C14" s="392">
        <v>656</v>
      </c>
      <c r="D14" s="388">
        <v>342</v>
      </c>
      <c r="E14" s="389">
        <v>52.1</v>
      </c>
      <c r="F14" s="388">
        <v>158</v>
      </c>
      <c r="G14" s="389">
        <v>24.1</v>
      </c>
      <c r="H14">
        <v>156</v>
      </c>
      <c r="I14" s="389">
        <v>23.8</v>
      </c>
    </row>
    <row r="15" spans="2:12" x14ac:dyDescent="0.2">
      <c r="B15" s="423"/>
      <c r="C15" s="423"/>
      <c r="D15" s="393"/>
      <c r="E15" s="391"/>
      <c r="F15" s="393"/>
      <c r="G15" s="391"/>
      <c r="H15" s="390"/>
      <c r="I15" s="391"/>
    </row>
    <row r="16" spans="2:12" ht="18" customHeight="1" x14ac:dyDescent="0.2">
      <c r="B16" s="423" t="s">
        <v>649</v>
      </c>
      <c r="C16" s="393">
        <v>1477</v>
      </c>
      <c r="D16" s="393">
        <v>915</v>
      </c>
      <c r="E16" s="391">
        <v>61.9</v>
      </c>
      <c r="F16" s="393">
        <v>329</v>
      </c>
      <c r="G16" s="391">
        <v>22.3</v>
      </c>
      <c r="H16" s="390">
        <v>231</v>
      </c>
      <c r="I16" s="391">
        <v>15.6</v>
      </c>
    </row>
    <row r="18" spans="2:9" ht="12.75" customHeight="1" x14ac:dyDescent="0.2">
      <c r="B18" s="747" t="s">
        <v>709</v>
      </c>
      <c r="C18" s="880"/>
      <c r="D18" s="880"/>
      <c r="E18" s="880"/>
      <c r="F18" s="880"/>
      <c r="G18" s="880"/>
      <c r="H18" s="880"/>
      <c r="I18" s="880"/>
    </row>
    <row r="19" spans="2:9" x14ac:dyDescent="0.2">
      <c r="B19" s="880"/>
      <c r="C19" s="880"/>
      <c r="D19" s="880"/>
      <c r="E19" s="880"/>
      <c r="F19" s="880"/>
      <c r="G19" s="880"/>
      <c r="H19" s="880"/>
      <c r="I19" s="880"/>
    </row>
    <row r="21" spans="2:9" ht="28.7" customHeight="1" x14ac:dyDescent="0.2">
      <c r="B21" s="880" t="s">
        <v>916</v>
      </c>
      <c r="C21" s="880"/>
      <c r="D21" s="880"/>
      <c r="E21" s="880"/>
      <c r="F21" s="880"/>
      <c r="G21" s="880"/>
      <c r="H21" s="880"/>
      <c r="I21" s="880"/>
    </row>
  </sheetData>
  <mergeCells count="10">
    <mergeCell ref="B21:I21"/>
    <mergeCell ref="K2:L2"/>
    <mergeCell ref="B18:I19"/>
    <mergeCell ref="B2:I2"/>
    <mergeCell ref="C4:I4"/>
    <mergeCell ref="D5:E5"/>
    <mergeCell ref="F5:G5"/>
    <mergeCell ref="H5:I5"/>
    <mergeCell ref="C5:C6"/>
    <mergeCell ref="B4:B6"/>
  </mergeCells>
  <hyperlinks>
    <hyperlink ref="K2:L2" location="Tab_List!A1" display="Back to Tab_List" xr:uid="{89D1DE50-74CB-48A5-8CA4-92E73A6CA6DC}"/>
  </hyperlinks>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ransitionEvaluation="1" transitionEntry="1" codeName="Sheet16">
    <pageSetUpPr fitToPage="1"/>
  </sheetPr>
  <dimension ref="A1:V14"/>
  <sheetViews>
    <sheetView defaultGridColor="0" topLeftCell="A2" colorId="22" zoomScale="87" zoomScaleNormal="87" workbookViewId="0">
      <selection activeCell="P12" sqref="P12"/>
    </sheetView>
  </sheetViews>
  <sheetFormatPr defaultColWidth="9.5703125" defaultRowHeight="15" x14ac:dyDescent="0.2"/>
  <cols>
    <col min="1" max="1" width="22" style="96" customWidth="1"/>
    <col min="2" max="2" width="11" style="96" customWidth="1"/>
    <col min="3" max="11" width="9.140625" style="96" bestFit="1" customWidth="1"/>
    <col min="12" max="12" width="9.5703125" style="96"/>
    <col min="13" max="13" width="9.140625" style="96" bestFit="1" customWidth="1"/>
    <col min="14" max="15" width="9.5703125" style="96"/>
    <col min="16" max="16" width="15.5703125" style="96" customWidth="1"/>
    <col min="17" max="16384" width="9.5703125" style="96"/>
  </cols>
  <sheetData>
    <row r="1" spans="1:22" ht="15.75" x14ac:dyDescent="0.2">
      <c r="A1" s="72"/>
      <c r="B1" s="72"/>
      <c r="C1" s="95"/>
      <c r="D1" s="95"/>
      <c r="E1" s="120"/>
      <c r="V1" s="96">
        <v>16</v>
      </c>
    </row>
    <row r="2" spans="1:22" ht="70.7" customHeight="1" x14ac:dyDescent="0.2">
      <c r="A2" s="742" t="s">
        <v>948</v>
      </c>
      <c r="B2" s="769"/>
      <c r="C2" s="769"/>
      <c r="D2" s="769"/>
      <c r="E2" s="769"/>
      <c r="F2" s="769"/>
      <c r="G2" s="769"/>
      <c r="H2" s="769"/>
      <c r="I2" s="769"/>
      <c r="J2" s="769"/>
      <c r="K2" s="769"/>
      <c r="L2" s="769"/>
      <c r="M2" s="769"/>
      <c r="N2" s="769"/>
      <c r="P2" s="745" t="s">
        <v>874</v>
      </c>
      <c r="Q2" s="745"/>
    </row>
    <row r="3" spans="1:22" ht="16.350000000000001" customHeight="1" x14ac:dyDescent="0.2">
      <c r="A3" s="289"/>
      <c r="B3" s="241"/>
      <c r="C3" s="241"/>
      <c r="D3" s="241"/>
      <c r="E3" s="241"/>
      <c r="F3" s="241"/>
      <c r="G3" s="241"/>
      <c r="H3" s="241"/>
      <c r="I3" s="241"/>
      <c r="J3" s="241"/>
      <c r="K3" s="241"/>
      <c r="L3" s="241"/>
      <c r="M3" s="241"/>
      <c r="N3" s="241"/>
    </row>
    <row r="4" spans="1:22" ht="18.75" customHeight="1" x14ac:dyDescent="0.25">
      <c r="A4" s="854" t="s">
        <v>293</v>
      </c>
      <c r="B4" s="842" t="s">
        <v>232</v>
      </c>
      <c r="C4" s="894" t="s">
        <v>86</v>
      </c>
      <c r="D4" s="894"/>
      <c r="E4" s="894"/>
      <c r="F4" s="894"/>
      <c r="G4" s="894"/>
      <c r="H4" s="894"/>
      <c r="I4" s="894"/>
      <c r="J4" s="894"/>
      <c r="K4" s="894"/>
      <c r="L4" s="894"/>
      <c r="M4" s="894"/>
      <c r="N4" s="846"/>
    </row>
    <row r="5" spans="1:22" ht="33.75" customHeight="1" x14ac:dyDescent="0.2">
      <c r="A5" s="895"/>
      <c r="B5" s="896"/>
      <c r="C5" s="839" t="s">
        <v>288</v>
      </c>
      <c r="D5" s="841"/>
      <c r="E5" s="839" t="s">
        <v>289</v>
      </c>
      <c r="F5" s="841"/>
      <c r="G5" s="839" t="s">
        <v>291</v>
      </c>
      <c r="H5" s="841"/>
      <c r="I5" s="839" t="s">
        <v>583</v>
      </c>
      <c r="J5" s="841"/>
      <c r="K5" s="839" t="s">
        <v>584</v>
      </c>
      <c r="L5" s="841"/>
      <c r="M5" s="839" t="s">
        <v>585</v>
      </c>
      <c r="N5" s="841"/>
    </row>
    <row r="6" spans="1:22" ht="15.95" customHeight="1" x14ac:dyDescent="0.25">
      <c r="A6" s="855"/>
      <c r="B6" s="897"/>
      <c r="C6" s="323" t="s">
        <v>677</v>
      </c>
      <c r="D6" s="323" t="s">
        <v>678</v>
      </c>
      <c r="E6" s="323" t="s">
        <v>677</v>
      </c>
      <c r="F6" s="323" t="s">
        <v>678</v>
      </c>
      <c r="G6" s="323" t="s">
        <v>677</v>
      </c>
      <c r="H6" s="323" t="s">
        <v>678</v>
      </c>
      <c r="I6" s="323" t="s">
        <v>677</v>
      </c>
      <c r="J6" s="323" t="s">
        <v>678</v>
      </c>
      <c r="K6" s="323" t="s">
        <v>677</v>
      </c>
      <c r="L6" s="323" t="s">
        <v>678</v>
      </c>
      <c r="M6" s="323" t="s">
        <v>677</v>
      </c>
      <c r="N6" s="323" t="s">
        <v>678</v>
      </c>
    </row>
    <row r="7" spans="1:22" ht="15.95" customHeight="1" x14ac:dyDescent="0.25">
      <c r="A7" s="325" t="s">
        <v>232</v>
      </c>
      <c r="B7" s="325">
        <v>28491</v>
      </c>
      <c r="C7" s="325">
        <v>9964</v>
      </c>
      <c r="D7" s="410">
        <v>35</v>
      </c>
      <c r="E7" s="325">
        <v>7300</v>
      </c>
      <c r="F7" s="410">
        <v>25.6</v>
      </c>
      <c r="G7" s="325">
        <v>5993</v>
      </c>
      <c r="H7" s="410">
        <v>21</v>
      </c>
      <c r="I7" s="325">
        <v>3016</v>
      </c>
      <c r="J7" s="410">
        <v>10.6</v>
      </c>
      <c r="K7" s="325">
        <v>1322</v>
      </c>
      <c r="L7" s="410">
        <v>4.5999999999999996</v>
      </c>
      <c r="M7" s="325">
        <v>876</v>
      </c>
      <c r="N7" s="411">
        <v>3.1</v>
      </c>
      <c r="P7" s="214"/>
      <c r="Q7" s="280"/>
    </row>
    <row r="8" spans="1:22" ht="15" customHeight="1" x14ac:dyDescent="0.2">
      <c r="A8" s="122"/>
      <c r="B8" s="122"/>
      <c r="C8" s="122"/>
      <c r="D8" s="122"/>
      <c r="E8" s="122"/>
      <c r="F8" s="122"/>
      <c r="G8" s="122"/>
      <c r="H8" s="122"/>
      <c r="I8" s="122"/>
      <c r="J8" s="122"/>
      <c r="K8" s="122"/>
      <c r="L8" s="122"/>
      <c r="M8" s="122"/>
      <c r="N8" s="106"/>
      <c r="P8" s="253"/>
      <c r="Q8" s="280"/>
      <c r="R8" s="280"/>
    </row>
    <row r="9" spans="1:22" ht="15" customHeight="1" x14ac:dyDescent="0.2">
      <c r="A9" s="122" t="s">
        <v>296</v>
      </c>
      <c r="B9" s="122">
        <v>24717</v>
      </c>
      <c r="C9" s="122">
        <v>9090</v>
      </c>
      <c r="D9" s="198">
        <v>36.799999999999997</v>
      </c>
      <c r="E9" s="122">
        <v>6420</v>
      </c>
      <c r="F9" s="198">
        <v>26</v>
      </c>
      <c r="G9" s="122">
        <v>4973</v>
      </c>
      <c r="H9" s="198">
        <v>20.100000000000001</v>
      </c>
      <c r="I9" s="122">
        <v>2401</v>
      </c>
      <c r="J9" s="198">
        <v>9.6999999999999993</v>
      </c>
      <c r="K9" s="122">
        <v>1085</v>
      </c>
      <c r="L9" s="198">
        <v>4.4000000000000004</v>
      </c>
      <c r="M9" s="122">
        <v>736</v>
      </c>
      <c r="N9" s="200">
        <v>3</v>
      </c>
    </row>
    <row r="10" spans="1:22" ht="15" customHeight="1" x14ac:dyDescent="0.2">
      <c r="A10" s="124" t="s">
        <v>297</v>
      </c>
      <c r="B10" s="124">
        <v>2911</v>
      </c>
      <c r="C10" s="124">
        <v>530</v>
      </c>
      <c r="D10" s="199">
        <v>18.2</v>
      </c>
      <c r="E10" s="124">
        <v>656</v>
      </c>
      <c r="F10" s="199">
        <v>22.5</v>
      </c>
      <c r="G10" s="124">
        <v>873</v>
      </c>
      <c r="H10" s="199">
        <v>30</v>
      </c>
      <c r="I10" s="124">
        <v>516</v>
      </c>
      <c r="J10" s="199">
        <v>17.7</v>
      </c>
      <c r="K10" s="124">
        <v>214</v>
      </c>
      <c r="L10" s="199">
        <v>7.4</v>
      </c>
      <c r="M10" s="124">
        <v>122</v>
      </c>
      <c r="N10" s="201">
        <v>4.2</v>
      </c>
    </row>
    <row r="11" spans="1:22" ht="8.1" customHeight="1" x14ac:dyDescent="0.2">
      <c r="C11" s="97"/>
      <c r="D11" s="97"/>
      <c r="E11" s="97"/>
    </row>
    <row r="12" spans="1:22" ht="36.75" customHeight="1" x14ac:dyDescent="0.2">
      <c r="A12" s="751" t="s">
        <v>125</v>
      </c>
      <c r="B12" s="778"/>
      <c r="C12" s="778"/>
      <c r="D12" s="778"/>
      <c r="E12" s="778"/>
      <c r="F12" s="778"/>
      <c r="G12" s="778"/>
      <c r="H12" s="778"/>
      <c r="I12" s="778"/>
      <c r="J12" s="778"/>
      <c r="K12" s="778"/>
      <c r="L12" s="778"/>
      <c r="M12" s="778"/>
      <c r="N12" s="778"/>
    </row>
    <row r="13" spans="1:22" ht="8.1" customHeight="1" x14ac:dyDescent="0.2">
      <c r="A13" s="53"/>
      <c r="B13" s="53"/>
      <c r="C13" s="53"/>
      <c r="D13" s="53"/>
    </row>
    <row r="14" spans="1:22" ht="30.75" customHeight="1" x14ac:dyDescent="0.2">
      <c r="A14" s="893" t="s">
        <v>916</v>
      </c>
      <c r="B14" s="769"/>
      <c r="C14" s="769"/>
      <c r="D14" s="769"/>
      <c r="E14" s="769"/>
      <c r="F14" s="769"/>
      <c r="G14" s="769"/>
      <c r="H14" s="769"/>
      <c r="I14" s="769"/>
      <c r="J14" s="769"/>
      <c r="K14" s="769"/>
      <c r="L14" s="769"/>
      <c r="M14" s="769"/>
      <c r="N14" s="769"/>
    </row>
  </sheetData>
  <mergeCells count="13">
    <mergeCell ref="P2:Q2"/>
    <mergeCell ref="A14:N14"/>
    <mergeCell ref="A12:N12"/>
    <mergeCell ref="A2:N2"/>
    <mergeCell ref="M5:N5"/>
    <mergeCell ref="K5:L5"/>
    <mergeCell ref="I5:J5"/>
    <mergeCell ref="G5:H5"/>
    <mergeCell ref="E5:F5"/>
    <mergeCell ref="C5:D5"/>
    <mergeCell ref="C4:N4"/>
    <mergeCell ref="A4:A6"/>
    <mergeCell ref="B4:B6"/>
  </mergeCells>
  <phoneticPr fontId="0" type="noConversion"/>
  <hyperlinks>
    <hyperlink ref="P2:Q2" location="Tab_List!A1" display="Back to Tab_List" xr:uid="{60BEAB35-25F5-41DA-9ECA-5C08A57782ED}"/>
  </hyperlinks>
  <printOptions horizontalCentered="1"/>
  <pageMargins left="0.05" right="0.05" top="0.54" bottom="0.53" header="0.5" footer="0.5"/>
  <pageSetup scale="96" orientation="landscape" r:id="rId1"/>
  <headerFooter alignWithMargins="0">
    <oddFooter>&amp;RTab_7.asp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2:AD58"/>
  <sheetViews>
    <sheetView topLeftCell="A4" workbookViewId="0">
      <pane xSplit="1" ySplit="5" topLeftCell="B9" activePane="bottomRight" state="frozen"/>
      <selection activeCell="A4" sqref="A4"/>
      <selection pane="topRight" activeCell="B4" sqref="B4"/>
      <selection pane="bottomLeft" activeCell="A9" sqref="A9"/>
      <selection pane="bottomRight" activeCell="L4" sqref="L4:M4"/>
    </sheetView>
  </sheetViews>
  <sheetFormatPr defaultColWidth="9.140625" defaultRowHeight="15" x14ac:dyDescent="0.2"/>
  <cols>
    <col min="1" max="16384" width="9.140625" style="96"/>
  </cols>
  <sheetData>
    <row r="2" spans="1:30" ht="20.100000000000001" customHeight="1" x14ac:dyDescent="0.2">
      <c r="A2" s="898" t="s">
        <v>203</v>
      </c>
      <c r="B2" s="898"/>
      <c r="C2" s="898"/>
      <c r="D2" s="898"/>
      <c r="E2" s="898"/>
      <c r="F2" s="898"/>
      <c r="G2" s="898"/>
      <c r="H2" s="898"/>
      <c r="I2" s="898"/>
      <c r="J2" s="898"/>
      <c r="K2" s="92"/>
      <c r="L2" s="170"/>
      <c r="M2" s="170"/>
      <c r="N2" s="170"/>
      <c r="O2" s="170"/>
      <c r="P2" s="170"/>
      <c r="Q2" s="170"/>
      <c r="R2" s="170"/>
      <c r="S2" s="170"/>
      <c r="T2" s="170"/>
      <c r="U2" s="170"/>
      <c r="V2" s="170"/>
      <c r="X2" s="96">
        <v>75</v>
      </c>
      <c r="AA2" s="96" t="s">
        <v>207</v>
      </c>
      <c r="AB2" s="96" t="s">
        <v>208</v>
      </c>
      <c r="AD2" s="96" t="s">
        <v>209</v>
      </c>
    </row>
    <row r="3" spans="1:30" ht="20.100000000000001" customHeight="1" x14ac:dyDescent="0.2">
      <c r="A3" s="906" t="s">
        <v>667</v>
      </c>
      <c r="B3" s="898"/>
      <c r="C3" s="898"/>
      <c r="D3" s="898"/>
      <c r="E3" s="898"/>
      <c r="F3" s="898"/>
      <c r="G3" s="898"/>
      <c r="H3" s="898"/>
      <c r="I3" s="898"/>
      <c r="J3" s="898"/>
      <c r="K3" s="92"/>
      <c r="L3" s="170"/>
      <c r="M3" s="170"/>
      <c r="N3" s="170"/>
      <c r="O3" s="170"/>
      <c r="P3" s="170"/>
      <c r="Q3" s="170"/>
      <c r="R3" s="170"/>
      <c r="S3" s="170"/>
      <c r="T3" s="170"/>
      <c r="U3" s="170"/>
      <c r="V3" s="170"/>
    </row>
    <row r="4" spans="1:30" s="214" customFormat="1" ht="44.1" customHeight="1" x14ac:dyDescent="0.2">
      <c r="A4" s="742" t="s">
        <v>949</v>
      </c>
      <c r="B4" s="906"/>
      <c r="C4" s="906"/>
      <c r="D4" s="906"/>
      <c r="E4" s="906"/>
      <c r="F4" s="906"/>
      <c r="G4" s="906"/>
      <c r="H4" s="906"/>
      <c r="I4" s="906"/>
      <c r="J4" s="906"/>
      <c r="K4" s="593"/>
      <c r="L4" s="779" t="s">
        <v>874</v>
      </c>
      <c r="M4" s="779"/>
      <c r="N4" s="594"/>
      <c r="O4" s="594"/>
      <c r="P4" s="594"/>
      <c r="Q4" s="594"/>
      <c r="R4" s="594"/>
      <c r="S4" s="594"/>
      <c r="T4" s="594"/>
      <c r="U4" s="594"/>
      <c r="V4" s="594"/>
    </row>
    <row r="5" spans="1:30" ht="6.6" customHeight="1" x14ac:dyDescent="0.2">
      <c r="A5" s="289"/>
      <c r="B5" s="473"/>
      <c r="C5" s="473"/>
      <c r="D5" s="473"/>
      <c r="E5" s="473"/>
      <c r="F5" s="473"/>
      <c r="G5" s="398"/>
      <c r="H5" s="398"/>
      <c r="I5" s="398"/>
      <c r="J5" s="398"/>
      <c r="K5" s="92"/>
      <c r="L5" s="170"/>
      <c r="M5" s="170"/>
      <c r="N5" s="170"/>
      <c r="O5" s="170"/>
      <c r="P5" s="170"/>
      <c r="Q5" s="170"/>
      <c r="R5" s="170"/>
      <c r="S5" s="170"/>
      <c r="T5" s="170"/>
      <c r="U5" s="170"/>
      <c r="V5" s="170"/>
    </row>
    <row r="6" spans="1:30" ht="19.5" customHeight="1" x14ac:dyDescent="0.25">
      <c r="A6" s="899" t="s">
        <v>542</v>
      </c>
      <c r="B6" s="899" t="s">
        <v>232</v>
      </c>
      <c r="C6" s="902" t="s">
        <v>88</v>
      </c>
      <c r="D6" s="903"/>
      <c r="E6" s="902" t="s">
        <v>87</v>
      </c>
      <c r="F6" s="903"/>
      <c r="G6" s="474" t="s">
        <v>71</v>
      </c>
      <c r="H6" s="474"/>
      <c r="I6" s="474"/>
      <c r="J6" s="475"/>
    </row>
    <row r="7" spans="1:30" ht="22.5" customHeight="1" x14ac:dyDescent="0.25">
      <c r="A7" s="900"/>
      <c r="B7" s="900"/>
      <c r="C7" s="904"/>
      <c r="D7" s="905"/>
      <c r="E7" s="904"/>
      <c r="F7" s="905"/>
      <c r="G7" s="476" t="s">
        <v>288</v>
      </c>
      <c r="H7" s="477"/>
      <c r="I7" s="461" t="s">
        <v>290</v>
      </c>
      <c r="J7" s="461"/>
    </row>
    <row r="8" spans="1:30" ht="17.45" customHeight="1" x14ac:dyDescent="0.25">
      <c r="A8" s="901"/>
      <c r="B8" s="901"/>
      <c r="C8" s="462" t="s">
        <v>294</v>
      </c>
      <c r="D8" s="462" t="s">
        <v>295</v>
      </c>
      <c r="E8" s="462" t="s">
        <v>294</v>
      </c>
      <c r="F8" s="462" t="s">
        <v>295</v>
      </c>
      <c r="G8" s="462" t="s">
        <v>294</v>
      </c>
      <c r="H8" s="462" t="s">
        <v>295</v>
      </c>
      <c r="I8" s="462" t="s">
        <v>294</v>
      </c>
      <c r="J8" s="462" t="s">
        <v>295</v>
      </c>
    </row>
    <row r="9" spans="1:30" ht="6" customHeight="1" x14ac:dyDescent="0.25">
      <c r="A9" s="478"/>
      <c r="B9" s="478"/>
      <c r="C9" s="314"/>
      <c r="D9" s="479"/>
      <c r="E9" s="314"/>
      <c r="F9" s="479"/>
      <c r="G9" s="314"/>
      <c r="H9" s="479"/>
      <c r="I9" s="314"/>
      <c r="J9" s="479"/>
    </row>
    <row r="10" spans="1:30" x14ac:dyDescent="0.2">
      <c r="A10" s="180">
        <v>1980</v>
      </c>
      <c r="B10" s="181">
        <v>43964</v>
      </c>
      <c r="C10" s="182">
        <v>34481</v>
      </c>
      <c r="D10" s="183">
        <v>78.400000000000006</v>
      </c>
      <c r="E10" s="182">
        <v>20040</v>
      </c>
      <c r="F10" s="183">
        <v>45.6</v>
      </c>
      <c r="G10" s="182">
        <v>29104</v>
      </c>
      <c r="H10" s="183">
        <v>66.2</v>
      </c>
      <c r="I10" s="182">
        <v>4194</v>
      </c>
      <c r="J10" s="183">
        <v>9.5</v>
      </c>
    </row>
    <row r="11" spans="1:30" x14ac:dyDescent="0.2">
      <c r="A11" s="180">
        <v>1981</v>
      </c>
      <c r="B11" s="181">
        <v>44031</v>
      </c>
      <c r="C11" s="149">
        <v>35095</v>
      </c>
      <c r="D11" s="183">
        <v>79.7</v>
      </c>
      <c r="E11" s="181">
        <v>20497</v>
      </c>
      <c r="F11" s="183">
        <v>46.6</v>
      </c>
      <c r="G11" s="181">
        <v>28424</v>
      </c>
      <c r="H11" s="183">
        <v>64.599999999999994</v>
      </c>
      <c r="I11" s="181">
        <v>4814</v>
      </c>
      <c r="J11" s="183">
        <v>10.9</v>
      </c>
    </row>
    <row r="12" spans="1:30" x14ac:dyDescent="0.2">
      <c r="A12" s="180">
        <v>1982</v>
      </c>
      <c r="B12" s="181">
        <v>41866</v>
      </c>
      <c r="C12" s="149">
        <v>33927</v>
      </c>
      <c r="D12" s="183">
        <v>81</v>
      </c>
      <c r="E12" s="181">
        <v>19655</v>
      </c>
      <c r="F12" s="183">
        <v>46.9</v>
      </c>
      <c r="G12" s="181">
        <v>27079</v>
      </c>
      <c r="H12" s="183">
        <v>64.7</v>
      </c>
      <c r="I12" s="181">
        <v>4916</v>
      </c>
      <c r="J12" s="183">
        <v>11.7</v>
      </c>
    </row>
    <row r="13" spans="1:30" x14ac:dyDescent="0.2">
      <c r="A13" s="180">
        <v>1983</v>
      </c>
      <c r="B13" s="181">
        <v>38949</v>
      </c>
      <c r="C13" s="149">
        <v>32245</v>
      </c>
      <c r="D13" s="183">
        <v>82.8</v>
      </c>
      <c r="E13" s="181">
        <v>18075</v>
      </c>
      <c r="F13" s="183">
        <v>46.4</v>
      </c>
      <c r="G13" s="181">
        <v>23650</v>
      </c>
      <c r="H13" s="183">
        <v>60.7</v>
      </c>
      <c r="I13" s="181">
        <v>5375</v>
      </c>
      <c r="J13" s="183">
        <v>13.8</v>
      </c>
    </row>
    <row r="14" spans="1:30" x14ac:dyDescent="0.2">
      <c r="A14" s="180">
        <v>1984</v>
      </c>
      <c r="B14" s="181">
        <v>40747</v>
      </c>
      <c r="C14" s="149">
        <v>33563</v>
      </c>
      <c r="D14" s="183">
        <v>82.4</v>
      </c>
      <c r="E14" s="181">
        <v>19100</v>
      </c>
      <c r="F14" s="183">
        <v>46.9</v>
      </c>
      <c r="G14" s="181">
        <v>24162</v>
      </c>
      <c r="H14" s="183">
        <v>59.3</v>
      </c>
      <c r="I14" s="181">
        <v>5765</v>
      </c>
      <c r="J14" s="183">
        <v>14.1</v>
      </c>
    </row>
    <row r="15" spans="1:30" x14ac:dyDescent="0.2">
      <c r="A15" s="180">
        <v>1985</v>
      </c>
      <c r="B15" s="181">
        <v>41400</v>
      </c>
      <c r="C15" s="149">
        <v>34119</v>
      </c>
      <c r="D15" s="183">
        <v>82.4</v>
      </c>
      <c r="E15" s="181">
        <v>19804</v>
      </c>
      <c r="F15" s="183">
        <v>47.8</v>
      </c>
      <c r="G15" s="181">
        <v>24650</v>
      </c>
      <c r="H15" s="183">
        <v>59.5</v>
      </c>
      <c r="I15" s="181">
        <v>6033</v>
      </c>
      <c r="J15" s="183">
        <v>14.6</v>
      </c>
    </row>
    <row r="16" spans="1:30" x14ac:dyDescent="0.2">
      <c r="A16" s="180">
        <v>1986</v>
      </c>
      <c r="B16" s="181">
        <v>40441</v>
      </c>
      <c r="C16" s="149">
        <v>33438</v>
      </c>
      <c r="D16" s="183">
        <v>82.7</v>
      </c>
      <c r="E16" s="181">
        <v>19742</v>
      </c>
      <c r="F16" s="183">
        <v>48.8</v>
      </c>
      <c r="G16" s="181">
        <v>23985</v>
      </c>
      <c r="H16" s="183">
        <v>59.3</v>
      </c>
      <c r="I16" s="181">
        <v>5953</v>
      </c>
      <c r="J16" s="183">
        <v>14.7</v>
      </c>
    </row>
    <row r="17" spans="1:10" x14ac:dyDescent="0.2">
      <c r="A17" s="180">
        <v>1987</v>
      </c>
      <c r="B17" s="181">
        <v>47814</v>
      </c>
      <c r="C17" s="149">
        <v>39421</v>
      </c>
      <c r="D17" s="183">
        <v>82.4</v>
      </c>
      <c r="E17" s="181">
        <v>23876</v>
      </c>
      <c r="F17" s="183">
        <v>49.9</v>
      </c>
      <c r="G17" s="181">
        <v>27294</v>
      </c>
      <c r="H17" s="183">
        <v>57.1</v>
      </c>
      <c r="I17" s="181">
        <v>7518</v>
      </c>
      <c r="J17" s="183">
        <v>15.7</v>
      </c>
    </row>
    <row r="18" spans="1:10" x14ac:dyDescent="0.2">
      <c r="A18" s="180">
        <v>1988</v>
      </c>
      <c r="B18" s="181">
        <v>45438</v>
      </c>
      <c r="C18" s="149">
        <v>37432</v>
      </c>
      <c r="D18" s="183">
        <v>82.4</v>
      </c>
      <c r="E18" s="181">
        <v>23677</v>
      </c>
      <c r="F18" s="183">
        <v>52.1</v>
      </c>
      <c r="G18" s="181">
        <v>25504</v>
      </c>
      <c r="H18" s="183">
        <v>56.1</v>
      </c>
      <c r="I18" s="181">
        <v>7423</v>
      </c>
      <c r="J18" s="183">
        <v>16.3</v>
      </c>
    </row>
    <row r="19" spans="1:10" x14ac:dyDescent="0.2">
      <c r="A19" s="180">
        <v>1989</v>
      </c>
      <c r="B19" s="181">
        <v>35138</v>
      </c>
      <c r="C19" s="181">
        <v>28334</v>
      </c>
      <c r="D19" s="151">
        <v>80.599999999999994</v>
      </c>
      <c r="E19" s="181">
        <v>17475</v>
      </c>
      <c r="F19" s="151">
        <v>49.7</v>
      </c>
      <c r="G19" s="181">
        <v>19553</v>
      </c>
      <c r="H19" s="151">
        <v>55.6</v>
      </c>
      <c r="I19" s="181">
        <v>5750</v>
      </c>
      <c r="J19" s="151">
        <v>16.399999999999999</v>
      </c>
    </row>
    <row r="20" spans="1:10" x14ac:dyDescent="0.2">
      <c r="A20" s="184" t="s">
        <v>211</v>
      </c>
      <c r="B20" s="181">
        <v>34655</v>
      </c>
      <c r="C20" s="181">
        <v>28119</v>
      </c>
      <c r="D20" s="151">
        <v>81.099999999999994</v>
      </c>
      <c r="E20" s="181">
        <v>17842</v>
      </c>
      <c r="F20" s="151">
        <v>51.5</v>
      </c>
      <c r="G20" s="181">
        <v>19180</v>
      </c>
      <c r="H20" s="151">
        <v>55.3</v>
      </c>
      <c r="I20" s="181">
        <v>5765</v>
      </c>
      <c r="J20" s="151">
        <v>16.600000000000001</v>
      </c>
    </row>
    <row r="21" spans="1:10" x14ac:dyDescent="0.2">
      <c r="A21" s="184" t="s">
        <v>67</v>
      </c>
      <c r="B21" s="181">
        <v>33119</v>
      </c>
      <c r="C21" s="181">
        <v>27103</v>
      </c>
      <c r="D21" s="151">
        <v>81.8</v>
      </c>
      <c r="E21" s="181">
        <v>17771</v>
      </c>
      <c r="F21" s="151">
        <v>53.7</v>
      </c>
      <c r="G21" s="181">
        <v>17678</v>
      </c>
      <c r="H21" s="151">
        <v>53.4</v>
      </c>
      <c r="I21" s="181">
        <v>5873</v>
      </c>
      <c r="J21" s="151">
        <v>17.7</v>
      </c>
    </row>
    <row r="22" spans="1:10" x14ac:dyDescent="0.2">
      <c r="A22" s="184" t="s">
        <v>68</v>
      </c>
      <c r="B22" s="181">
        <v>33160</v>
      </c>
      <c r="C22" s="181">
        <v>27450</v>
      </c>
      <c r="D22" s="151">
        <v>82.8</v>
      </c>
      <c r="E22" s="181">
        <v>17478</v>
      </c>
      <c r="F22" s="151">
        <v>52.7</v>
      </c>
      <c r="G22" s="181">
        <v>18383</v>
      </c>
      <c r="H22" s="151">
        <v>55.4</v>
      </c>
      <c r="I22" s="181">
        <v>5744</v>
      </c>
      <c r="J22" s="151">
        <v>17.3</v>
      </c>
    </row>
    <row r="23" spans="1:10" x14ac:dyDescent="0.2">
      <c r="A23" s="184" t="s">
        <v>212</v>
      </c>
      <c r="B23" s="181">
        <v>34329</v>
      </c>
      <c r="C23" s="181">
        <v>28655</v>
      </c>
      <c r="D23" s="151">
        <v>83.5</v>
      </c>
      <c r="E23" s="181">
        <v>19355</v>
      </c>
      <c r="F23" s="151">
        <v>56.4</v>
      </c>
      <c r="G23" s="181">
        <v>17659</v>
      </c>
      <c r="H23" s="151">
        <v>51.4</v>
      </c>
      <c r="I23" s="181">
        <v>6710</v>
      </c>
      <c r="J23" s="151">
        <v>19.5</v>
      </c>
    </row>
    <row r="24" spans="1:10" x14ac:dyDescent="0.2">
      <c r="A24" s="184" t="s">
        <v>69</v>
      </c>
      <c r="B24" s="181">
        <v>31798</v>
      </c>
      <c r="C24" s="181">
        <v>26890</v>
      </c>
      <c r="D24" s="151">
        <v>84.6</v>
      </c>
      <c r="E24" s="181">
        <v>17709</v>
      </c>
      <c r="F24" s="151">
        <v>55.7</v>
      </c>
      <c r="G24" s="181">
        <v>16717</v>
      </c>
      <c r="H24" s="151">
        <v>52.6</v>
      </c>
      <c r="I24" s="181">
        <v>6470</v>
      </c>
      <c r="J24" s="151">
        <v>20.3</v>
      </c>
    </row>
    <row r="25" spans="1:10" x14ac:dyDescent="0.2">
      <c r="A25" s="184" t="s">
        <v>213</v>
      </c>
      <c r="B25" s="181">
        <v>29751</v>
      </c>
      <c r="C25" s="181">
        <v>24895</v>
      </c>
      <c r="D25" s="151">
        <v>83.7</v>
      </c>
      <c r="E25" s="181">
        <v>16523</v>
      </c>
      <c r="F25" s="151">
        <v>55.5</v>
      </c>
      <c r="G25" s="181">
        <v>15392</v>
      </c>
      <c r="H25" s="151">
        <v>51.7</v>
      </c>
      <c r="I25" s="181">
        <v>6062</v>
      </c>
      <c r="J25" s="151">
        <v>20.399999999999999</v>
      </c>
    </row>
    <row r="26" spans="1:10" x14ac:dyDescent="0.2">
      <c r="A26" s="184" t="s">
        <v>214</v>
      </c>
      <c r="B26" s="181">
        <v>28913</v>
      </c>
      <c r="C26" s="181">
        <v>23969</v>
      </c>
      <c r="D26" s="151">
        <v>82.9</v>
      </c>
      <c r="E26" s="181">
        <v>16437</v>
      </c>
      <c r="F26" s="151">
        <v>56.8</v>
      </c>
      <c r="G26" s="181">
        <v>14960</v>
      </c>
      <c r="H26" s="151">
        <v>51.7</v>
      </c>
      <c r="I26" s="181">
        <v>6100</v>
      </c>
      <c r="J26" s="151">
        <v>21.1</v>
      </c>
    </row>
    <row r="27" spans="1:10" x14ac:dyDescent="0.2">
      <c r="A27" s="180">
        <v>1997</v>
      </c>
      <c r="B27" s="181">
        <v>28386</v>
      </c>
      <c r="C27" s="181">
        <v>23546</v>
      </c>
      <c r="D27" s="151">
        <v>82.9</v>
      </c>
      <c r="E27" s="181">
        <v>16190</v>
      </c>
      <c r="F27" s="151">
        <v>57</v>
      </c>
      <c r="G27" s="181">
        <v>14033</v>
      </c>
      <c r="H27" s="151">
        <v>49.4</v>
      </c>
      <c r="I27" s="181">
        <v>6395</v>
      </c>
      <c r="J27" s="151">
        <v>22.5</v>
      </c>
    </row>
    <row r="28" spans="1:10" x14ac:dyDescent="0.2">
      <c r="A28" s="180">
        <v>1998</v>
      </c>
      <c r="B28" s="181">
        <v>27085</v>
      </c>
      <c r="C28" s="181">
        <v>22382</v>
      </c>
      <c r="D28" s="151">
        <v>82.6</v>
      </c>
      <c r="E28" s="181">
        <v>15977</v>
      </c>
      <c r="F28" s="151">
        <v>59</v>
      </c>
      <c r="G28" s="181">
        <v>14510</v>
      </c>
      <c r="H28" s="151">
        <v>53.6</v>
      </c>
      <c r="I28" s="181">
        <v>5494</v>
      </c>
      <c r="J28" s="151">
        <v>20.3</v>
      </c>
    </row>
    <row r="29" spans="1:10" x14ac:dyDescent="0.2">
      <c r="A29" s="180">
        <v>1999</v>
      </c>
      <c r="B29" s="181">
        <v>25388</v>
      </c>
      <c r="C29" s="181">
        <v>21335</v>
      </c>
      <c r="D29" s="151">
        <v>84</v>
      </c>
      <c r="E29" s="181">
        <v>14446</v>
      </c>
      <c r="F29" s="151">
        <v>56.9</v>
      </c>
      <c r="G29" s="181">
        <v>13755</v>
      </c>
      <c r="H29" s="151">
        <v>54.2</v>
      </c>
      <c r="I29" s="181">
        <v>5186</v>
      </c>
      <c r="J29" s="151">
        <v>20.399999999999999</v>
      </c>
    </row>
    <row r="30" spans="1:10" x14ac:dyDescent="0.2">
      <c r="A30" s="180">
        <v>2000</v>
      </c>
      <c r="B30" s="181">
        <v>26027</v>
      </c>
      <c r="C30" s="181">
        <v>21793</v>
      </c>
      <c r="D30" s="151">
        <v>83.7</v>
      </c>
      <c r="E30" s="181">
        <v>15501</v>
      </c>
      <c r="F30" s="151">
        <v>59.6</v>
      </c>
      <c r="G30" s="181">
        <v>13354</v>
      </c>
      <c r="H30" s="151">
        <v>51.3</v>
      </c>
      <c r="I30" s="181">
        <v>5845</v>
      </c>
      <c r="J30" s="151">
        <v>22.5</v>
      </c>
    </row>
    <row r="31" spans="1:10" x14ac:dyDescent="0.2">
      <c r="A31" s="180">
        <v>2001</v>
      </c>
      <c r="B31" s="181">
        <v>27208</v>
      </c>
      <c r="C31" s="181">
        <v>22918</v>
      </c>
      <c r="D31" s="151">
        <v>84.2</v>
      </c>
      <c r="E31" s="181">
        <v>16745</v>
      </c>
      <c r="F31" s="151">
        <v>61.5</v>
      </c>
      <c r="G31" s="181">
        <v>14248</v>
      </c>
      <c r="H31" s="151">
        <v>52.4</v>
      </c>
      <c r="I31" s="181">
        <v>5746</v>
      </c>
      <c r="J31" s="151">
        <v>21.1</v>
      </c>
    </row>
    <row r="32" spans="1:10" x14ac:dyDescent="0.2">
      <c r="A32" s="180">
        <v>2002</v>
      </c>
      <c r="B32" s="181">
        <v>28229</v>
      </c>
      <c r="C32" s="181">
        <v>23911</v>
      </c>
      <c r="D32" s="151">
        <v>84.7</v>
      </c>
      <c r="E32" s="181">
        <v>17857</v>
      </c>
      <c r="F32" s="151">
        <v>63.3</v>
      </c>
      <c r="G32" s="181">
        <v>14275</v>
      </c>
      <c r="H32" s="151">
        <v>50.6</v>
      </c>
      <c r="I32" s="181">
        <v>6601</v>
      </c>
      <c r="J32" s="151">
        <v>23.4</v>
      </c>
    </row>
    <row r="33" spans="1:10" x14ac:dyDescent="0.2">
      <c r="A33" s="180">
        <v>2003</v>
      </c>
      <c r="B33" s="181">
        <v>28584</v>
      </c>
      <c r="C33" s="181">
        <v>24169</v>
      </c>
      <c r="D33" s="151">
        <v>84.6</v>
      </c>
      <c r="E33" s="181">
        <v>17662</v>
      </c>
      <c r="F33" s="151">
        <v>61.8</v>
      </c>
      <c r="G33" s="181">
        <v>14703</v>
      </c>
      <c r="H33" s="151">
        <v>51.4</v>
      </c>
      <c r="I33" s="181">
        <v>6515</v>
      </c>
      <c r="J33" s="151">
        <v>22.8</v>
      </c>
    </row>
    <row r="34" spans="1:10" x14ac:dyDescent="0.2">
      <c r="A34" s="180">
        <v>2004</v>
      </c>
      <c r="B34" s="181">
        <v>25512</v>
      </c>
      <c r="C34" s="181">
        <v>21789</v>
      </c>
      <c r="D34" s="151">
        <v>85.4</v>
      </c>
      <c r="E34" s="181">
        <v>15388</v>
      </c>
      <c r="F34" s="151">
        <v>60.3</v>
      </c>
      <c r="G34" s="181">
        <v>13266</v>
      </c>
      <c r="H34" s="151">
        <v>52</v>
      </c>
      <c r="I34" s="181">
        <v>5695</v>
      </c>
      <c r="J34" s="151">
        <v>22.3</v>
      </c>
    </row>
    <row r="35" spans="1:10" x14ac:dyDescent="0.2">
      <c r="A35" s="180">
        <v>2005</v>
      </c>
      <c r="B35" s="181">
        <v>24496</v>
      </c>
      <c r="C35" s="181">
        <v>21165</v>
      </c>
      <c r="D35" s="151">
        <v>86.4</v>
      </c>
      <c r="E35" s="181">
        <v>14574</v>
      </c>
      <c r="F35" s="151">
        <v>59.5</v>
      </c>
      <c r="G35" s="181">
        <v>12494</v>
      </c>
      <c r="H35" s="151">
        <v>51</v>
      </c>
      <c r="I35" s="181">
        <v>5599</v>
      </c>
      <c r="J35" s="151">
        <v>22.9</v>
      </c>
    </row>
    <row r="36" spans="1:10" x14ac:dyDescent="0.2">
      <c r="A36" s="180">
        <v>2006</v>
      </c>
      <c r="B36" s="181">
        <v>24905</v>
      </c>
      <c r="C36" s="181">
        <v>21620</v>
      </c>
      <c r="D36" s="151">
        <v>86.8</v>
      </c>
      <c r="E36" s="181">
        <v>14841</v>
      </c>
      <c r="F36" s="151">
        <v>59.6</v>
      </c>
      <c r="G36" s="181">
        <v>12777</v>
      </c>
      <c r="H36" s="151">
        <v>51.3</v>
      </c>
      <c r="I36" s="181">
        <v>5622</v>
      </c>
      <c r="J36" s="151">
        <v>22.6</v>
      </c>
    </row>
    <row r="37" spans="1:10" x14ac:dyDescent="0.2">
      <c r="A37" s="180">
        <v>2007</v>
      </c>
      <c r="B37" s="181">
        <v>24006</v>
      </c>
      <c r="C37" s="181">
        <v>21162</v>
      </c>
      <c r="D37" s="151">
        <v>88.2</v>
      </c>
      <c r="E37" s="181">
        <v>14280</v>
      </c>
      <c r="F37" s="151">
        <v>59.5</v>
      </c>
      <c r="G37" s="181">
        <v>12491</v>
      </c>
      <c r="H37" s="151">
        <v>52</v>
      </c>
      <c r="I37" s="181">
        <v>5399</v>
      </c>
      <c r="J37" s="151">
        <v>22.5</v>
      </c>
    </row>
    <row r="38" spans="1:10" x14ac:dyDescent="0.2">
      <c r="A38" s="180">
        <v>2008</v>
      </c>
      <c r="B38" s="181">
        <v>25164</v>
      </c>
      <c r="C38" s="181">
        <v>22395</v>
      </c>
      <c r="D38" s="151">
        <v>89</v>
      </c>
      <c r="E38" s="181">
        <v>15360</v>
      </c>
      <c r="F38" s="151">
        <v>61</v>
      </c>
      <c r="G38" s="181">
        <v>13080</v>
      </c>
      <c r="H38" s="151">
        <v>52</v>
      </c>
      <c r="I38" s="181">
        <v>5678</v>
      </c>
      <c r="J38" s="151">
        <v>22.6</v>
      </c>
    </row>
    <row r="39" spans="1:10" x14ac:dyDescent="0.2">
      <c r="A39" s="180">
        <v>2009</v>
      </c>
      <c r="B39" s="181">
        <v>21804</v>
      </c>
      <c r="C39" s="181">
        <v>19500</v>
      </c>
      <c r="D39" s="151">
        <v>89.4</v>
      </c>
      <c r="E39" s="181">
        <v>13064</v>
      </c>
      <c r="F39" s="151">
        <v>59.9</v>
      </c>
      <c r="G39" s="181">
        <v>11233</v>
      </c>
      <c r="H39" s="151">
        <v>51.5</v>
      </c>
      <c r="I39" s="181">
        <v>4919</v>
      </c>
      <c r="J39" s="151">
        <v>22.6</v>
      </c>
    </row>
    <row r="40" spans="1:10" x14ac:dyDescent="0.2">
      <c r="A40" s="180">
        <v>2010</v>
      </c>
      <c r="B40" s="181">
        <v>22754</v>
      </c>
      <c r="C40" s="181">
        <v>20324</v>
      </c>
      <c r="D40" s="151">
        <v>89.3</v>
      </c>
      <c r="E40" s="181">
        <v>13693</v>
      </c>
      <c r="F40" s="151">
        <v>60.2</v>
      </c>
      <c r="G40" s="181">
        <v>11311</v>
      </c>
      <c r="H40" s="151">
        <v>49.7</v>
      </c>
      <c r="I40" s="181">
        <v>5508</v>
      </c>
      <c r="J40" s="151">
        <v>24.2</v>
      </c>
    </row>
    <row r="41" spans="1:10" x14ac:dyDescent="0.2">
      <c r="A41" s="180">
        <v>2011</v>
      </c>
      <c r="B41" s="181">
        <v>22826</v>
      </c>
      <c r="C41" s="181">
        <v>20460</v>
      </c>
      <c r="D41" s="151">
        <v>89.6</v>
      </c>
      <c r="E41" s="181">
        <v>14062</v>
      </c>
      <c r="F41" s="151">
        <v>61.6</v>
      </c>
      <c r="G41" s="181">
        <v>11351</v>
      </c>
      <c r="H41" s="151">
        <v>49.7</v>
      </c>
      <c r="I41" s="181">
        <v>5491</v>
      </c>
      <c r="J41" s="151">
        <v>24.1</v>
      </c>
    </row>
    <row r="42" spans="1:10" x14ac:dyDescent="0.2">
      <c r="A42" s="180">
        <v>2012</v>
      </c>
      <c r="B42" s="181">
        <v>22699</v>
      </c>
      <c r="C42" s="181">
        <v>20285</v>
      </c>
      <c r="D42" s="151">
        <v>89.4</v>
      </c>
      <c r="E42" s="181">
        <v>14153</v>
      </c>
      <c r="F42" s="151">
        <v>62.4</v>
      </c>
      <c r="G42" s="181">
        <v>11116</v>
      </c>
      <c r="H42" s="151">
        <v>49</v>
      </c>
      <c r="I42" s="181">
        <v>5754</v>
      </c>
      <c r="J42" s="151">
        <v>25.3</v>
      </c>
    </row>
    <row r="43" spans="1:10" x14ac:dyDescent="0.2">
      <c r="A43" s="180">
        <v>2013</v>
      </c>
      <c r="B43" s="181">
        <v>25412</v>
      </c>
      <c r="C43" s="181">
        <v>22682</v>
      </c>
      <c r="D43" s="151">
        <v>89.3</v>
      </c>
      <c r="E43" s="181">
        <v>15900</v>
      </c>
      <c r="F43" s="151">
        <v>62.6</v>
      </c>
      <c r="G43" s="181">
        <v>12435</v>
      </c>
      <c r="H43" s="151">
        <v>48.9</v>
      </c>
      <c r="I43" s="181">
        <v>6380</v>
      </c>
      <c r="J43" s="151">
        <v>25.1</v>
      </c>
    </row>
    <row r="44" spans="1:10" x14ac:dyDescent="0.2">
      <c r="A44" s="180">
        <v>2014</v>
      </c>
      <c r="B44" s="181">
        <v>26321</v>
      </c>
      <c r="C44" s="181">
        <v>23643</v>
      </c>
      <c r="D44" s="151">
        <v>89.8</v>
      </c>
      <c r="E44" s="181">
        <v>16645</v>
      </c>
      <c r="F44" s="151">
        <v>63.2</v>
      </c>
      <c r="G44" s="181">
        <v>12929</v>
      </c>
      <c r="H44" s="151">
        <v>49.1</v>
      </c>
      <c r="I44" s="181">
        <v>6528</v>
      </c>
      <c r="J44" s="151">
        <v>24.8</v>
      </c>
    </row>
    <row r="45" spans="1:10" x14ac:dyDescent="0.2">
      <c r="A45" s="180">
        <v>2015</v>
      </c>
      <c r="B45" s="181">
        <v>25995</v>
      </c>
      <c r="C45" s="181">
        <v>23225</v>
      </c>
      <c r="D45" s="151">
        <v>89.3</v>
      </c>
      <c r="E45" s="181">
        <v>16748</v>
      </c>
      <c r="F45" s="151">
        <v>64.400000000000006</v>
      </c>
      <c r="G45" s="181">
        <v>12970</v>
      </c>
      <c r="H45" s="151">
        <v>49.9</v>
      </c>
      <c r="I45" s="181">
        <v>6436</v>
      </c>
      <c r="J45" s="151">
        <v>24.8</v>
      </c>
    </row>
    <row r="46" spans="1:10" x14ac:dyDescent="0.2">
      <c r="A46" s="180">
        <v>2016</v>
      </c>
      <c r="B46" s="181">
        <v>25348</v>
      </c>
      <c r="C46" s="181">
        <v>22688</v>
      </c>
      <c r="D46" s="151">
        <v>89.5</v>
      </c>
      <c r="E46" s="181">
        <v>16465</v>
      </c>
      <c r="F46" s="151">
        <v>65</v>
      </c>
      <c r="G46" s="181">
        <v>12951</v>
      </c>
      <c r="H46" s="151">
        <v>51.1</v>
      </c>
      <c r="I46" s="181">
        <v>5832</v>
      </c>
      <c r="J46" s="151">
        <v>23</v>
      </c>
    </row>
    <row r="47" spans="1:10" x14ac:dyDescent="0.2">
      <c r="A47" s="180">
        <v>2017</v>
      </c>
      <c r="B47" s="181">
        <v>25757</v>
      </c>
      <c r="C47" s="181">
        <v>22968</v>
      </c>
      <c r="D47" s="151">
        <v>89.2</v>
      </c>
      <c r="E47" s="181">
        <v>16752</v>
      </c>
      <c r="F47" s="151">
        <v>65</v>
      </c>
      <c r="G47" s="181">
        <v>13231</v>
      </c>
      <c r="H47" s="151">
        <v>51.4</v>
      </c>
      <c r="I47" s="181">
        <v>5959</v>
      </c>
      <c r="J47" s="151">
        <v>23.1</v>
      </c>
    </row>
    <row r="48" spans="1:10" x14ac:dyDescent="0.2">
      <c r="A48" s="180">
        <v>2018</v>
      </c>
      <c r="B48" s="181">
        <v>25554</v>
      </c>
      <c r="C48" s="181">
        <v>22340</v>
      </c>
      <c r="D48" s="151">
        <v>87.4</v>
      </c>
      <c r="E48" s="181">
        <v>16686</v>
      </c>
      <c r="F48" s="151">
        <v>65.3</v>
      </c>
      <c r="G48" s="181">
        <v>13018</v>
      </c>
      <c r="H48" s="151">
        <v>50.9</v>
      </c>
      <c r="I48" s="181">
        <v>5950</v>
      </c>
      <c r="J48" s="151">
        <v>23.3</v>
      </c>
    </row>
    <row r="49" spans="1:10" x14ac:dyDescent="0.2">
      <c r="A49" s="180">
        <v>2019</v>
      </c>
      <c r="B49" s="181">
        <v>25902</v>
      </c>
      <c r="C49" s="179">
        <v>21929</v>
      </c>
      <c r="D49" s="560">
        <v>84.7</v>
      </c>
      <c r="E49" s="179">
        <v>16937</v>
      </c>
      <c r="F49" s="560">
        <v>65.400000000000006</v>
      </c>
      <c r="G49" s="179">
        <v>13297</v>
      </c>
      <c r="H49" s="560">
        <v>51.3</v>
      </c>
      <c r="I49" s="179">
        <v>6154</v>
      </c>
      <c r="J49" s="560">
        <v>23.8</v>
      </c>
    </row>
    <row r="50" spans="1:10" x14ac:dyDescent="0.2">
      <c r="A50" s="638">
        <v>2020</v>
      </c>
      <c r="B50" s="646">
        <v>28048</v>
      </c>
      <c r="C50" s="628">
        <v>23869</v>
      </c>
      <c r="D50" s="647">
        <v>85.1</v>
      </c>
      <c r="E50" s="628">
        <v>18765</v>
      </c>
      <c r="F50" s="647">
        <v>66.900000000000006</v>
      </c>
      <c r="G50" s="628">
        <v>14363</v>
      </c>
      <c r="H50" s="647">
        <v>51.2</v>
      </c>
      <c r="I50" s="628">
        <v>6657</v>
      </c>
      <c r="J50" s="647">
        <v>23.7</v>
      </c>
    </row>
    <row r="51" spans="1:10" x14ac:dyDescent="0.2">
      <c r="A51" s="683">
        <v>2021</v>
      </c>
      <c r="B51" s="684">
        <v>28409</v>
      </c>
      <c r="C51" s="685">
        <v>24182</v>
      </c>
      <c r="D51" s="686">
        <v>85.1</v>
      </c>
      <c r="E51" s="685">
        <v>19166</v>
      </c>
      <c r="F51" s="686">
        <v>67.5</v>
      </c>
      <c r="G51" s="685">
        <v>13742</v>
      </c>
      <c r="H51" s="686">
        <v>48.4</v>
      </c>
      <c r="I51" s="685">
        <v>7525</v>
      </c>
      <c r="J51" s="686">
        <v>26.5</v>
      </c>
    </row>
    <row r="52" spans="1:10" x14ac:dyDescent="0.2">
      <c r="A52" s="683">
        <v>2022</v>
      </c>
      <c r="B52" s="684">
        <v>27359</v>
      </c>
      <c r="C52" s="685">
        <v>23377</v>
      </c>
      <c r="D52" s="686">
        <v>85.4</v>
      </c>
      <c r="E52" s="685">
        <v>17873</v>
      </c>
      <c r="F52" s="686">
        <v>65.3</v>
      </c>
      <c r="G52" s="685">
        <v>13393</v>
      </c>
      <c r="H52" s="686">
        <v>49</v>
      </c>
      <c r="I52" s="685">
        <v>7232</v>
      </c>
      <c r="J52" s="686">
        <v>26.4</v>
      </c>
    </row>
    <row r="53" spans="1:10" x14ac:dyDescent="0.2">
      <c r="A53" s="185">
        <v>2023</v>
      </c>
      <c r="B53" s="367">
        <v>28491</v>
      </c>
      <c r="C53" s="186">
        <v>24717</v>
      </c>
      <c r="D53" s="561">
        <v>86.8</v>
      </c>
      <c r="E53" s="186">
        <v>18507</v>
      </c>
      <c r="F53" s="561">
        <v>65</v>
      </c>
      <c r="G53" s="186">
        <v>13655</v>
      </c>
      <c r="H53" s="561">
        <v>47.9</v>
      </c>
      <c r="I53" s="186">
        <v>7860</v>
      </c>
      <c r="J53" s="561">
        <v>27.6</v>
      </c>
    </row>
    <row r="54" spans="1:10" ht="16.5" customHeight="1" x14ac:dyDescent="0.2"/>
    <row r="55" spans="1:10" ht="7.5" customHeight="1" x14ac:dyDescent="0.2"/>
    <row r="56" spans="1:10" ht="17.25" customHeight="1" x14ac:dyDescent="0.2">
      <c r="A56" s="786" t="s">
        <v>89</v>
      </c>
      <c r="B56" s="786"/>
      <c r="C56" s="786"/>
      <c r="D56" s="786"/>
      <c r="E56" s="786"/>
      <c r="F56" s="786"/>
      <c r="G56" s="786"/>
      <c r="H56" s="786"/>
      <c r="I56" s="786"/>
      <c r="J56" s="786"/>
    </row>
    <row r="57" spans="1:10" ht="6.75" customHeight="1" x14ac:dyDescent="0.2">
      <c r="A57" s="53"/>
      <c r="B57" s="53"/>
      <c r="C57" s="53"/>
      <c r="D57" s="53"/>
      <c r="E57" s="53"/>
      <c r="F57" s="53"/>
      <c r="G57" s="53"/>
      <c r="H57" s="53"/>
      <c r="I57" s="53"/>
      <c r="J57" s="53"/>
    </row>
    <row r="58" spans="1:10" ht="30" customHeight="1" x14ac:dyDescent="0.2">
      <c r="A58" s="753" t="s">
        <v>950</v>
      </c>
      <c r="B58" s="752"/>
      <c r="C58" s="752"/>
      <c r="D58" s="752"/>
      <c r="E58" s="752"/>
      <c r="F58" s="752"/>
      <c r="G58" s="752"/>
      <c r="H58" s="752"/>
      <c r="I58" s="752"/>
      <c r="J58" s="752"/>
    </row>
  </sheetData>
  <mergeCells count="10">
    <mergeCell ref="L4:M4"/>
    <mergeCell ref="A2:J2"/>
    <mergeCell ref="A58:J58"/>
    <mergeCell ref="A6:A8"/>
    <mergeCell ref="B6:B8"/>
    <mergeCell ref="E6:F7"/>
    <mergeCell ref="C6:D7"/>
    <mergeCell ref="A56:J56"/>
    <mergeCell ref="A3:J3"/>
    <mergeCell ref="A4:J4"/>
  </mergeCells>
  <phoneticPr fontId="1" type="noConversion"/>
  <hyperlinks>
    <hyperlink ref="L4:M4" location="Tab_List!A1" display="Back to Tab_List" xr:uid="{386A4C20-36A0-4D2D-845A-2F54B4A7FEF1}"/>
  </hyperlinks>
  <printOptions horizontalCentered="1"/>
  <pageMargins left="0.25" right="0.25" top="1" bottom="1" header="0.5" footer="0.5"/>
  <pageSetup scale="95" orientation="portrait" r:id="rId1"/>
  <headerFooter alignWithMargins="0">
    <oddFooter>&amp;RTab_e.asp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18"/>
  <dimension ref="B2:F16"/>
  <sheetViews>
    <sheetView workbookViewId="0">
      <selection activeCell="E2" sqref="E2:F2"/>
    </sheetView>
  </sheetViews>
  <sheetFormatPr defaultRowHeight="12.75" x14ac:dyDescent="0.2"/>
  <cols>
    <col min="1" max="1" width="12.5703125" customWidth="1"/>
    <col min="2" max="2" width="22.85546875" customWidth="1"/>
    <col min="3" max="4" width="12.5703125" customWidth="1"/>
  </cols>
  <sheetData>
    <row r="2" spans="2:6" ht="80.45" customHeight="1" x14ac:dyDescent="0.2">
      <c r="B2" s="742" t="s">
        <v>951</v>
      </c>
      <c r="C2" s="766"/>
      <c r="E2" s="779" t="s">
        <v>874</v>
      </c>
      <c r="F2" s="779"/>
    </row>
    <row r="3" spans="2:6" ht="8.25" customHeight="1" x14ac:dyDescent="0.2">
      <c r="B3" s="96"/>
      <c r="C3" s="96"/>
    </row>
    <row r="4" spans="2:6" x14ac:dyDescent="0.2">
      <c r="B4" s="899" t="s">
        <v>571</v>
      </c>
      <c r="C4" s="899" t="s">
        <v>294</v>
      </c>
    </row>
    <row r="5" spans="2:6" x14ac:dyDescent="0.2">
      <c r="B5" s="907"/>
      <c r="C5" s="907"/>
    </row>
    <row r="6" spans="2:6" x14ac:dyDescent="0.2">
      <c r="B6" s="785"/>
      <c r="C6" s="785"/>
    </row>
    <row r="7" spans="2:6" ht="15" customHeight="1" x14ac:dyDescent="0.25">
      <c r="B7" s="463" t="s">
        <v>83</v>
      </c>
      <c r="C7" s="465">
        <v>31241</v>
      </c>
    </row>
    <row r="8" spans="2:6" ht="15" x14ac:dyDescent="0.2">
      <c r="B8" s="173"/>
      <c r="C8" s="176"/>
    </row>
    <row r="9" spans="2:6" ht="15" customHeight="1" x14ac:dyDescent="0.2">
      <c r="B9" s="173" t="s">
        <v>406</v>
      </c>
      <c r="C9" s="243" t="s">
        <v>643</v>
      </c>
    </row>
    <row r="10" spans="2:6" ht="15" customHeight="1" x14ac:dyDescent="0.2">
      <c r="B10" s="173" t="s">
        <v>600</v>
      </c>
      <c r="C10" s="218">
        <v>31241</v>
      </c>
    </row>
    <row r="11" spans="2:6" ht="15" customHeight="1" x14ac:dyDescent="0.2">
      <c r="B11" s="173" t="s">
        <v>239</v>
      </c>
      <c r="C11" s="243" t="s">
        <v>643</v>
      </c>
    </row>
    <row r="12" spans="2:6" ht="15" customHeight="1" x14ac:dyDescent="0.2">
      <c r="B12" s="219"/>
      <c r="C12" s="220"/>
    </row>
    <row r="13" spans="2:6" ht="9" customHeight="1" x14ac:dyDescent="0.2"/>
    <row r="14" spans="2:6" ht="52.5" customHeight="1" x14ac:dyDescent="0.2">
      <c r="B14" s="752" t="s">
        <v>206</v>
      </c>
      <c r="C14" s="752"/>
    </row>
    <row r="15" spans="2:6" ht="21.75" customHeight="1" x14ac:dyDescent="0.2">
      <c r="B15" s="752" t="s">
        <v>646</v>
      </c>
      <c r="C15" s="752"/>
    </row>
    <row r="16" spans="2:6" ht="65.25" customHeight="1" x14ac:dyDescent="0.2">
      <c r="B16" s="752" t="s">
        <v>916</v>
      </c>
      <c r="C16" s="752"/>
      <c r="D16" s="93"/>
      <c r="E16" s="93"/>
      <c r="F16" s="93"/>
    </row>
  </sheetData>
  <mergeCells count="7">
    <mergeCell ref="E2:F2"/>
    <mergeCell ref="B2:C2"/>
    <mergeCell ref="B14:C14"/>
    <mergeCell ref="B16:C16"/>
    <mergeCell ref="B4:B6"/>
    <mergeCell ref="C4:C6"/>
    <mergeCell ref="B15:C15"/>
  </mergeCells>
  <phoneticPr fontId="7" type="noConversion"/>
  <hyperlinks>
    <hyperlink ref="E2:F2" location="Tab_List!A1" display="Back to Tab_List" xr:uid="{AC965681-3FFA-4C95-A4ED-F050ECC59EA2}"/>
  </hyperlinks>
  <printOptions horizontalCentered="1"/>
  <pageMargins left="0.63" right="0.75" top="1" bottom="1" header="0.5" footer="0.5"/>
  <pageSetup orientation="portrait" r:id="rId1"/>
  <headerFooter alignWithMargins="0">
    <oddFooter>&amp;RTab_15.asp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L52"/>
  <sheetViews>
    <sheetView topLeftCell="A5" workbookViewId="0">
      <pane xSplit="2" ySplit="3" topLeftCell="C8" activePane="bottomRight" state="frozen"/>
      <selection activeCell="A5" sqref="A5"/>
      <selection pane="topRight" activeCell="C5" sqref="C5"/>
      <selection pane="bottomLeft" activeCell="A7" sqref="A7"/>
      <selection pane="bottomRight" activeCell="J5" sqref="J5:K5"/>
    </sheetView>
  </sheetViews>
  <sheetFormatPr defaultColWidth="9.140625" defaultRowHeight="15" x14ac:dyDescent="0.2"/>
  <cols>
    <col min="1" max="1" width="9.140625" style="96"/>
    <col min="2" max="2" width="12.42578125" style="96" customWidth="1"/>
    <col min="3" max="5" width="12.5703125" style="96" customWidth="1"/>
    <col min="6" max="6" width="12.42578125" style="96" customWidth="1"/>
    <col min="7" max="8" width="12.5703125" style="96" customWidth="1"/>
    <col min="9" max="9" width="9.140625" style="96"/>
    <col min="10" max="10" width="12.85546875" style="96" customWidth="1"/>
    <col min="11" max="11" width="9.140625" style="96"/>
    <col min="12" max="12" width="13.5703125" style="96" bestFit="1" customWidth="1"/>
    <col min="13" max="16384" width="9.140625" style="96"/>
  </cols>
  <sheetData>
    <row r="1" spans="1:11" ht="15.75" x14ac:dyDescent="0.25">
      <c r="A1" s="197"/>
    </row>
    <row r="2" spans="1:11" ht="15.75" x14ac:dyDescent="0.25">
      <c r="B2" s="91" t="s">
        <v>541</v>
      </c>
      <c r="C2" s="91"/>
      <c r="D2" s="91"/>
      <c r="E2" s="91"/>
      <c r="F2" s="120"/>
      <c r="G2" s="120"/>
      <c r="H2" s="120"/>
    </row>
    <row r="3" spans="1:11" ht="15.75" x14ac:dyDescent="0.25">
      <c r="B3" s="91"/>
      <c r="C3" s="91"/>
      <c r="D3" s="91"/>
      <c r="E3" s="91"/>
      <c r="F3" s="120"/>
      <c r="G3" s="120"/>
      <c r="H3" s="120"/>
    </row>
    <row r="4" spans="1:11" ht="25.5" customHeight="1" x14ac:dyDescent="0.25">
      <c r="B4" s="748" t="s">
        <v>706</v>
      </c>
      <c r="C4" s="749"/>
      <c r="D4" s="749"/>
      <c r="E4" s="749"/>
      <c r="F4" s="749"/>
      <c r="G4" s="749"/>
      <c r="H4" s="749"/>
    </row>
    <row r="5" spans="1:11" ht="48.6" customHeight="1" x14ac:dyDescent="0.25">
      <c r="B5" s="760" t="s">
        <v>985</v>
      </c>
      <c r="C5" s="760"/>
      <c r="D5" s="760"/>
      <c r="E5" s="760"/>
      <c r="F5" s="760"/>
      <c r="G5" s="760"/>
      <c r="H5" s="760"/>
      <c r="J5" s="745" t="s">
        <v>874</v>
      </c>
      <c r="K5" s="745"/>
    </row>
    <row r="6" spans="1:11" ht="39" customHeight="1" x14ac:dyDescent="0.25">
      <c r="B6" s="758" t="s">
        <v>542</v>
      </c>
      <c r="C6" s="756" t="s">
        <v>705</v>
      </c>
      <c r="D6" s="756"/>
      <c r="E6" s="757"/>
      <c r="F6" s="754" t="s">
        <v>704</v>
      </c>
      <c r="G6" s="754"/>
      <c r="H6" s="755"/>
      <c r="J6" s="214"/>
    </row>
    <row r="7" spans="1:11" ht="31.5" x14ac:dyDescent="0.2">
      <c r="B7" s="759"/>
      <c r="C7" s="372" t="s">
        <v>580</v>
      </c>
      <c r="D7" s="373" t="s">
        <v>407</v>
      </c>
      <c r="E7" s="373" t="s">
        <v>543</v>
      </c>
      <c r="F7" s="372" t="s">
        <v>580</v>
      </c>
      <c r="G7" s="373" t="s">
        <v>407</v>
      </c>
      <c r="H7" s="373" t="s">
        <v>543</v>
      </c>
    </row>
    <row r="8" spans="1:11" x14ac:dyDescent="0.2">
      <c r="B8" s="148">
        <v>1980</v>
      </c>
      <c r="C8" s="181">
        <v>1545170</v>
      </c>
      <c r="D8" s="148">
        <v>428</v>
      </c>
      <c r="E8" s="148">
        <v>28</v>
      </c>
      <c r="F8" s="181">
        <v>1297606</v>
      </c>
      <c r="G8" s="149">
        <v>359</v>
      </c>
      <c r="H8" s="149">
        <v>25</v>
      </c>
    </row>
    <row r="9" spans="1:11" x14ac:dyDescent="0.2">
      <c r="B9" s="148">
        <v>1985</v>
      </c>
      <c r="C9" s="181">
        <v>1578800</v>
      </c>
      <c r="D9" s="148">
        <v>420</v>
      </c>
      <c r="E9" s="148">
        <v>28</v>
      </c>
      <c r="F9" s="181">
        <v>1328570</v>
      </c>
      <c r="G9" s="149">
        <v>353</v>
      </c>
      <c r="H9" s="149">
        <v>24</v>
      </c>
    </row>
    <row r="10" spans="1:11" x14ac:dyDescent="0.2">
      <c r="B10" s="148">
        <v>1990</v>
      </c>
      <c r="C10" s="371">
        <v>1609000</v>
      </c>
      <c r="D10" s="181">
        <v>428</v>
      </c>
      <c r="E10" s="370">
        <v>27</v>
      </c>
      <c r="F10" s="181">
        <v>1429247</v>
      </c>
      <c r="G10" s="149">
        <v>344</v>
      </c>
      <c r="H10" s="149">
        <v>24</v>
      </c>
    </row>
    <row r="11" spans="1:11" x14ac:dyDescent="0.2">
      <c r="B11" s="148">
        <v>1991</v>
      </c>
      <c r="C11" s="181">
        <v>1549180</v>
      </c>
      <c r="D11" s="148">
        <v>377</v>
      </c>
      <c r="E11" s="148">
        <v>26</v>
      </c>
      <c r="F11" s="181">
        <v>1388937</v>
      </c>
      <c r="G11" s="149">
        <v>338</v>
      </c>
      <c r="H11" s="149">
        <v>24</v>
      </c>
    </row>
    <row r="12" spans="1:11" x14ac:dyDescent="0.2">
      <c r="B12" s="148">
        <v>1992</v>
      </c>
      <c r="C12" s="181">
        <v>1520810</v>
      </c>
      <c r="D12" s="148">
        <v>374</v>
      </c>
      <c r="E12" s="148">
        <v>26</v>
      </c>
      <c r="F12" s="181">
        <v>1359146</v>
      </c>
      <c r="G12" s="149">
        <v>334</v>
      </c>
      <c r="H12" s="149">
        <v>23</v>
      </c>
    </row>
    <row r="13" spans="1:11" x14ac:dyDescent="0.2">
      <c r="B13" s="148">
        <v>1993</v>
      </c>
      <c r="C13" s="371">
        <v>1495000</v>
      </c>
      <c r="D13" s="181">
        <v>368</v>
      </c>
      <c r="E13" s="370">
        <v>25</v>
      </c>
      <c r="F13" s="181">
        <v>1330414</v>
      </c>
      <c r="G13" s="149">
        <v>333</v>
      </c>
      <c r="H13" s="149">
        <v>23</v>
      </c>
    </row>
    <row r="14" spans="1:11" x14ac:dyDescent="0.2">
      <c r="B14" s="148">
        <v>1994</v>
      </c>
      <c r="C14" s="181">
        <v>1423000</v>
      </c>
      <c r="D14" s="148">
        <v>360</v>
      </c>
      <c r="E14" s="148">
        <v>24</v>
      </c>
      <c r="F14" s="181">
        <v>1267415</v>
      </c>
      <c r="G14" s="149">
        <v>321</v>
      </c>
      <c r="H14" s="149">
        <v>21</v>
      </c>
    </row>
    <row r="15" spans="1:11" x14ac:dyDescent="0.2">
      <c r="B15" s="148">
        <v>1995</v>
      </c>
      <c r="C15" s="181">
        <v>1359400</v>
      </c>
      <c r="D15" s="148">
        <v>349</v>
      </c>
      <c r="E15" s="148">
        <v>23</v>
      </c>
      <c r="F15" s="181">
        <v>1210883</v>
      </c>
      <c r="G15" s="149">
        <v>311</v>
      </c>
      <c r="H15" s="149">
        <v>20</v>
      </c>
    </row>
    <row r="16" spans="1:11" x14ac:dyDescent="0.2">
      <c r="B16" s="148">
        <v>1996</v>
      </c>
      <c r="C16" s="181">
        <v>1360200</v>
      </c>
      <c r="D16" s="148">
        <v>350</v>
      </c>
      <c r="E16" s="148">
        <v>22</v>
      </c>
      <c r="F16" s="181">
        <v>1225937</v>
      </c>
      <c r="G16" s="149">
        <v>315</v>
      </c>
      <c r="H16" s="149">
        <v>21</v>
      </c>
    </row>
    <row r="17" spans="2:10" x14ac:dyDescent="0.2">
      <c r="B17" s="148">
        <v>1997</v>
      </c>
      <c r="C17" s="181">
        <v>1335000</v>
      </c>
      <c r="D17" s="148">
        <v>344</v>
      </c>
      <c r="E17" s="148">
        <v>22</v>
      </c>
      <c r="F17" s="181">
        <v>1186039</v>
      </c>
      <c r="G17" s="149">
        <v>306</v>
      </c>
      <c r="H17" s="149">
        <v>20</v>
      </c>
    </row>
    <row r="18" spans="2:10" x14ac:dyDescent="0.2">
      <c r="B18" s="148">
        <v>1998</v>
      </c>
      <c r="C18" s="181">
        <v>1319000</v>
      </c>
      <c r="D18" s="148">
        <v>335</v>
      </c>
      <c r="E18" s="148">
        <v>22</v>
      </c>
      <c r="F18" s="181">
        <v>884273</v>
      </c>
      <c r="G18" s="149">
        <v>264</v>
      </c>
      <c r="H18" s="149">
        <v>17</v>
      </c>
    </row>
    <row r="19" spans="2:10" x14ac:dyDescent="0.2">
      <c r="B19" s="148">
        <v>1999</v>
      </c>
      <c r="C19" s="181">
        <v>1314800</v>
      </c>
      <c r="D19" s="148">
        <v>332</v>
      </c>
      <c r="E19" s="148">
        <v>21</v>
      </c>
      <c r="F19" s="181">
        <v>861789</v>
      </c>
      <c r="G19" s="149">
        <v>256</v>
      </c>
      <c r="H19" s="149">
        <v>17</v>
      </c>
    </row>
    <row r="20" spans="2:10" x14ac:dyDescent="0.2">
      <c r="B20" s="148">
        <v>2000</v>
      </c>
      <c r="C20" s="181">
        <v>1313000</v>
      </c>
      <c r="D20" s="148">
        <v>323</v>
      </c>
      <c r="E20" s="148">
        <v>21</v>
      </c>
      <c r="F20" s="181">
        <v>857475</v>
      </c>
      <c r="G20" s="149">
        <v>245</v>
      </c>
      <c r="H20" s="149">
        <v>16</v>
      </c>
    </row>
    <row r="21" spans="2:10" x14ac:dyDescent="0.2">
      <c r="B21" s="148">
        <v>2001</v>
      </c>
      <c r="C21" s="181">
        <v>1291000</v>
      </c>
      <c r="D21" s="148">
        <v>321</v>
      </c>
      <c r="E21" s="148">
        <v>21</v>
      </c>
      <c r="F21" s="181">
        <v>853485</v>
      </c>
      <c r="G21" s="149">
        <v>246</v>
      </c>
      <c r="H21" s="149">
        <v>16</v>
      </c>
    </row>
    <row r="22" spans="2:10" x14ac:dyDescent="0.2">
      <c r="B22" s="148">
        <v>2002</v>
      </c>
      <c r="C22" s="181">
        <v>1269000</v>
      </c>
      <c r="D22" s="148">
        <v>316</v>
      </c>
      <c r="E22" s="148">
        <v>21</v>
      </c>
      <c r="F22" s="181">
        <v>854122</v>
      </c>
      <c r="G22" s="149">
        <v>250</v>
      </c>
      <c r="H22" s="149">
        <v>16</v>
      </c>
    </row>
    <row r="23" spans="2:10" x14ac:dyDescent="0.2">
      <c r="B23" s="148">
        <v>2003</v>
      </c>
      <c r="C23" s="181">
        <v>1250000</v>
      </c>
      <c r="D23" s="148">
        <v>306</v>
      </c>
      <c r="E23" s="148">
        <v>20</v>
      </c>
      <c r="F23" s="181">
        <v>848163</v>
      </c>
      <c r="G23" s="149">
        <v>245</v>
      </c>
      <c r="H23" s="149">
        <v>16</v>
      </c>
    </row>
    <row r="24" spans="2:10" x14ac:dyDescent="0.2">
      <c r="B24" s="148">
        <v>2004</v>
      </c>
      <c r="C24" s="181">
        <v>1222100</v>
      </c>
      <c r="D24" s="148">
        <v>296</v>
      </c>
      <c r="E24" s="148">
        <v>20</v>
      </c>
      <c r="F24" s="181">
        <v>839226</v>
      </c>
      <c r="G24" s="149">
        <v>241</v>
      </c>
      <c r="H24" s="149">
        <v>16</v>
      </c>
    </row>
    <row r="25" spans="2:10" x14ac:dyDescent="0.2">
      <c r="B25" s="148">
        <v>2005</v>
      </c>
      <c r="C25" s="149">
        <v>1206200</v>
      </c>
      <c r="D25" s="369">
        <v>290</v>
      </c>
      <c r="E25" s="369">
        <v>19</v>
      </c>
      <c r="F25" s="217">
        <v>820151</v>
      </c>
      <c r="G25" s="149">
        <v>236</v>
      </c>
      <c r="H25" s="149">
        <v>16</v>
      </c>
      <c r="J25" s="170"/>
    </row>
    <row r="26" spans="2:10" x14ac:dyDescent="0.2">
      <c r="B26" s="148">
        <v>2006</v>
      </c>
      <c r="C26" s="149">
        <v>1242200</v>
      </c>
      <c r="D26" s="369">
        <v>291</v>
      </c>
      <c r="E26" s="369">
        <v>20</v>
      </c>
      <c r="F26" s="217">
        <v>852385</v>
      </c>
      <c r="G26" s="149">
        <v>233</v>
      </c>
      <c r="H26" s="149">
        <v>16</v>
      </c>
      <c r="J26" s="170"/>
    </row>
    <row r="27" spans="2:10" x14ac:dyDescent="0.2">
      <c r="B27" s="148">
        <v>2007</v>
      </c>
      <c r="C27" s="149">
        <v>1209600</v>
      </c>
      <c r="D27" s="369">
        <v>279</v>
      </c>
      <c r="E27" s="369">
        <v>19</v>
      </c>
      <c r="F27" s="217">
        <v>827609</v>
      </c>
      <c r="G27" s="149">
        <v>226</v>
      </c>
      <c r="H27" s="149">
        <v>16</v>
      </c>
    </row>
    <row r="28" spans="2:10" x14ac:dyDescent="0.2">
      <c r="B28" s="148">
        <v>2008</v>
      </c>
      <c r="C28" s="149">
        <v>1212400</v>
      </c>
      <c r="D28" s="369">
        <v>225</v>
      </c>
      <c r="E28" s="369">
        <v>19</v>
      </c>
      <c r="F28" s="217">
        <v>825564</v>
      </c>
      <c r="G28" s="149">
        <v>229</v>
      </c>
      <c r="H28" s="149">
        <v>16</v>
      </c>
      <c r="J28" s="170"/>
    </row>
    <row r="29" spans="2:10" x14ac:dyDescent="0.2">
      <c r="B29" s="148">
        <v>2009</v>
      </c>
      <c r="C29" s="149">
        <v>1151600</v>
      </c>
      <c r="D29" s="369">
        <v>279</v>
      </c>
      <c r="E29" s="369">
        <v>19</v>
      </c>
      <c r="F29" s="217">
        <v>789217</v>
      </c>
      <c r="G29" s="149">
        <v>225</v>
      </c>
      <c r="H29" s="149">
        <v>15</v>
      </c>
      <c r="J29" s="170"/>
    </row>
    <row r="30" spans="2:10" x14ac:dyDescent="0.2">
      <c r="B30" s="148">
        <v>2010</v>
      </c>
      <c r="C30" s="181">
        <v>1102070</v>
      </c>
      <c r="D30" s="148">
        <v>276</v>
      </c>
      <c r="E30" s="148">
        <v>18</v>
      </c>
      <c r="F30" s="179">
        <v>765651</v>
      </c>
      <c r="G30" s="181">
        <v>225</v>
      </c>
      <c r="H30" s="149">
        <v>15</v>
      </c>
    </row>
    <row r="31" spans="2:10" x14ac:dyDescent="0.2">
      <c r="B31" s="148">
        <v>2011</v>
      </c>
      <c r="C31" s="181">
        <v>1058500</v>
      </c>
      <c r="D31" s="148">
        <v>268</v>
      </c>
      <c r="E31" s="148">
        <v>17</v>
      </c>
      <c r="F31" s="179">
        <v>730322</v>
      </c>
      <c r="G31" s="181">
        <v>217</v>
      </c>
      <c r="H31" s="181">
        <v>14</v>
      </c>
      <c r="J31" s="170"/>
    </row>
    <row r="32" spans="2:10" x14ac:dyDescent="0.2">
      <c r="B32" s="148">
        <v>2012</v>
      </c>
      <c r="C32" s="181">
        <v>1011000</v>
      </c>
      <c r="D32" s="148">
        <v>256</v>
      </c>
      <c r="E32" s="148">
        <v>16</v>
      </c>
      <c r="F32" s="179">
        <v>699202</v>
      </c>
      <c r="G32" s="181">
        <v>208</v>
      </c>
      <c r="H32" s="149">
        <v>13</v>
      </c>
      <c r="J32" s="170"/>
    </row>
    <row r="33" spans="2:12" x14ac:dyDescent="0.2">
      <c r="B33" s="148">
        <v>2013</v>
      </c>
      <c r="C33" s="181">
        <v>958700</v>
      </c>
      <c r="D33" s="148">
        <v>244</v>
      </c>
      <c r="E33" s="148">
        <v>15</v>
      </c>
      <c r="F33" s="179">
        <v>664435</v>
      </c>
      <c r="G33" s="181">
        <v>198</v>
      </c>
      <c r="H33" s="149">
        <v>13</v>
      </c>
      <c r="J33" s="170"/>
    </row>
    <row r="34" spans="2:12" x14ac:dyDescent="0.2">
      <c r="B34" s="148">
        <v>2014</v>
      </c>
      <c r="C34" s="181">
        <v>926190</v>
      </c>
      <c r="D34" s="148">
        <v>232</v>
      </c>
      <c r="E34" s="148">
        <v>15</v>
      </c>
      <c r="F34" s="179">
        <v>652639</v>
      </c>
      <c r="G34" s="181">
        <v>192</v>
      </c>
      <c r="H34" s="149">
        <v>12</v>
      </c>
      <c r="J34" s="170"/>
      <c r="L34" s="170"/>
    </row>
    <row r="35" spans="2:12" x14ac:dyDescent="0.2">
      <c r="B35" s="148">
        <v>2015</v>
      </c>
      <c r="C35" s="181">
        <v>899500</v>
      </c>
      <c r="D35" s="181">
        <v>226</v>
      </c>
      <c r="E35" s="148">
        <v>14</v>
      </c>
      <c r="F35" s="179">
        <v>638169</v>
      </c>
      <c r="G35" s="181">
        <v>188</v>
      </c>
      <c r="H35" s="149">
        <v>12</v>
      </c>
      <c r="J35" s="170"/>
    </row>
    <row r="36" spans="2:12" x14ac:dyDescent="0.2">
      <c r="B36" s="148">
        <v>2016</v>
      </c>
      <c r="C36" s="181">
        <v>874100</v>
      </c>
      <c r="D36" s="181">
        <v>220</v>
      </c>
      <c r="E36" s="148">
        <v>14</v>
      </c>
      <c r="F36" s="179">
        <v>623471</v>
      </c>
      <c r="G36" s="181">
        <v>186</v>
      </c>
      <c r="H36" s="181">
        <v>12</v>
      </c>
    </row>
    <row r="37" spans="2:12" ht="12.6" customHeight="1" x14ac:dyDescent="0.2">
      <c r="B37" s="148">
        <v>2017</v>
      </c>
      <c r="C37" s="181">
        <v>862320</v>
      </c>
      <c r="D37" s="181">
        <v>219</v>
      </c>
      <c r="E37" s="148">
        <v>14</v>
      </c>
      <c r="F37" s="179">
        <v>612719</v>
      </c>
      <c r="G37" s="181">
        <v>185</v>
      </c>
      <c r="H37" s="181">
        <v>11</v>
      </c>
    </row>
    <row r="38" spans="2:12" ht="54.6" hidden="1" customHeight="1" x14ac:dyDescent="0.2">
      <c r="B38" s="246">
        <v>2018</v>
      </c>
      <c r="C38" s="150"/>
      <c r="D38" s="150"/>
      <c r="E38" s="150"/>
      <c r="F38" s="150"/>
      <c r="G38" s="150"/>
      <c r="H38" s="150"/>
    </row>
    <row r="39" spans="2:12" ht="18.600000000000001" customHeight="1" x14ac:dyDescent="0.2">
      <c r="B39" s="148">
        <v>2018</v>
      </c>
      <c r="C39" s="253">
        <v>885800</v>
      </c>
      <c r="D39" s="181">
        <v>234</v>
      </c>
      <c r="E39" s="148">
        <v>14</v>
      </c>
      <c r="F39" s="179">
        <v>619591</v>
      </c>
      <c r="G39" s="181">
        <v>189</v>
      </c>
      <c r="H39" s="181">
        <v>11</v>
      </c>
    </row>
    <row r="40" spans="2:12" ht="18.600000000000001" customHeight="1" x14ac:dyDescent="0.2">
      <c r="B40" s="673">
        <v>2019</v>
      </c>
      <c r="C40" s="96">
        <v>916460</v>
      </c>
      <c r="D40" s="181">
        <v>242</v>
      </c>
      <c r="E40" s="148">
        <v>14</v>
      </c>
      <c r="F40" s="628">
        <v>629898</v>
      </c>
      <c r="G40" s="646">
        <v>195</v>
      </c>
      <c r="H40" s="646">
        <v>11</v>
      </c>
    </row>
    <row r="41" spans="2:12" ht="18.600000000000001" customHeight="1" x14ac:dyDescent="0.2">
      <c r="B41" s="726">
        <v>2020</v>
      </c>
      <c r="C41" s="96">
        <v>930160</v>
      </c>
      <c r="D41" s="684">
        <v>248</v>
      </c>
      <c r="E41" s="687">
        <v>14</v>
      </c>
      <c r="F41" s="685">
        <v>620327</v>
      </c>
      <c r="G41" s="684">
        <v>198</v>
      </c>
      <c r="H41" s="684">
        <v>11</v>
      </c>
    </row>
    <row r="42" spans="2:12" ht="18.600000000000001" customHeight="1" x14ac:dyDescent="0.2">
      <c r="B42" s="246">
        <v>2021</v>
      </c>
      <c r="C42" s="150"/>
      <c r="D42" s="367"/>
      <c r="E42" s="246"/>
      <c r="F42" s="186">
        <v>625978</v>
      </c>
      <c r="G42" s="367">
        <v>204</v>
      </c>
      <c r="H42" s="367">
        <v>12</v>
      </c>
    </row>
    <row r="43" spans="2:12" ht="18.600000000000001" customHeight="1" x14ac:dyDescent="0.2">
      <c r="B43" s="152"/>
      <c r="F43" s="134"/>
      <c r="G43" s="182"/>
      <c r="H43" s="182"/>
    </row>
    <row r="44" spans="2:12" ht="49.5" customHeight="1" x14ac:dyDescent="0.2">
      <c r="B44" s="751" t="s">
        <v>199</v>
      </c>
      <c r="C44" s="752"/>
      <c r="D44" s="752"/>
      <c r="E44" s="752"/>
      <c r="F44" s="752"/>
      <c r="G44" s="752"/>
      <c r="H44" s="752"/>
      <c r="J44" s="280"/>
    </row>
    <row r="45" spans="2:12" ht="6.6" customHeight="1" x14ac:dyDescent="0.2">
      <c r="B45" s="53"/>
      <c r="C45" s="53"/>
      <c r="D45" s="53"/>
      <c r="E45" s="53"/>
      <c r="F45" s="53"/>
      <c r="G45" s="53"/>
      <c r="H45" s="53"/>
    </row>
    <row r="46" spans="2:12" ht="15.6" customHeight="1" x14ac:dyDescent="0.2">
      <c r="B46" s="5" t="s">
        <v>707</v>
      </c>
      <c r="C46" s="53"/>
      <c r="D46" s="53"/>
      <c r="E46" s="53"/>
      <c r="F46" s="53"/>
      <c r="G46" s="53"/>
      <c r="H46" s="53"/>
    </row>
    <row r="47" spans="2:12" ht="8.4499999999999993" customHeight="1" x14ac:dyDescent="0.2">
      <c r="B47" s="5"/>
      <c r="C47" s="53"/>
      <c r="D47" s="53"/>
      <c r="E47" s="53"/>
      <c r="F47" s="53"/>
      <c r="G47" s="53"/>
      <c r="H47" s="53"/>
    </row>
    <row r="48" spans="2:12" ht="50.1" customHeight="1" x14ac:dyDescent="0.2">
      <c r="B48" s="750" t="s">
        <v>917</v>
      </c>
      <c r="C48" s="743"/>
      <c r="D48" s="743"/>
      <c r="E48" s="743"/>
      <c r="F48" s="743"/>
      <c r="G48" s="743"/>
      <c r="H48" s="743"/>
    </row>
    <row r="49" spans="2:8" ht="5.45" customHeight="1" x14ac:dyDescent="0.2">
      <c r="B49" s="374"/>
      <c r="C49" s="374"/>
      <c r="D49" s="374"/>
      <c r="E49" s="374"/>
      <c r="F49" s="374"/>
      <c r="G49" s="374"/>
      <c r="H49" s="374"/>
    </row>
    <row r="50" spans="2:8" ht="35.25" customHeight="1" x14ac:dyDescent="0.2">
      <c r="B50" s="753" t="s">
        <v>918</v>
      </c>
      <c r="C50" s="751"/>
      <c r="D50" s="751"/>
      <c r="E50" s="751"/>
      <c r="F50" s="752"/>
      <c r="G50" s="752"/>
      <c r="H50" s="752"/>
    </row>
    <row r="51" spans="2:8" ht="7.5" customHeight="1" x14ac:dyDescent="0.2"/>
    <row r="52" spans="2:8" ht="60.75" customHeight="1" x14ac:dyDescent="0.2">
      <c r="B52" s="746" t="s">
        <v>782</v>
      </c>
      <c r="C52" s="747"/>
      <c r="D52" s="747"/>
      <c r="E52" s="747"/>
      <c r="F52" s="747"/>
      <c r="G52" s="747"/>
      <c r="H52" s="747"/>
    </row>
  </sheetData>
  <mergeCells count="10">
    <mergeCell ref="J5:K5"/>
    <mergeCell ref="B52:H52"/>
    <mergeCell ref="B4:H4"/>
    <mergeCell ref="B48:H48"/>
    <mergeCell ref="B44:H44"/>
    <mergeCell ref="B50:H50"/>
    <mergeCell ref="F6:H6"/>
    <mergeCell ref="C6:E6"/>
    <mergeCell ref="B6:B7"/>
    <mergeCell ref="B5:H5"/>
  </mergeCells>
  <phoneticPr fontId="14" type="noConversion"/>
  <hyperlinks>
    <hyperlink ref="J5:K5" location="Tab_List!A1" display="Back to Tab_List" xr:uid="{AFFE62C7-5A33-4D51-B2FD-D01D8AD75B18}"/>
  </hyperlinks>
  <printOptions horizontalCentered="1"/>
  <pageMargins left="0.75" right="0.75" top="0.5" bottom="0.5" header="0.25" footer="0"/>
  <pageSetup scale="85" orientation="portrait" r:id="rId1"/>
  <headerFooter alignWithMargins="0">
    <oddFooter>&amp;RTab_US.asp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20"/>
  <dimension ref="B1:G14"/>
  <sheetViews>
    <sheetView workbookViewId="0">
      <selection activeCell="F2" sqref="F2:G2"/>
    </sheetView>
  </sheetViews>
  <sheetFormatPr defaultRowHeight="12.75" x14ac:dyDescent="0.2"/>
  <cols>
    <col min="1" max="1" width="15.5703125" customWidth="1"/>
    <col min="2" max="2" width="24" customWidth="1"/>
    <col min="3" max="4" width="14.5703125" customWidth="1"/>
  </cols>
  <sheetData>
    <row r="1" spans="2:7" ht="15.75" x14ac:dyDescent="0.25">
      <c r="B1" s="91"/>
      <c r="C1" s="10"/>
      <c r="D1" s="10"/>
    </row>
    <row r="2" spans="2:7" ht="85.35" customHeight="1" x14ac:dyDescent="0.2">
      <c r="B2" s="742" t="s">
        <v>952</v>
      </c>
      <c r="C2" s="766"/>
      <c r="D2" s="766"/>
      <c r="F2" s="779" t="s">
        <v>874</v>
      </c>
      <c r="G2" s="779"/>
    </row>
    <row r="3" spans="2:7" ht="7.5" customHeight="1" x14ac:dyDescent="0.2">
      <c r="B3" s="96"/>
      <c r="C3" s="96"/>
      <c r="D3" s="96"/>
    </row>
    <row r="4" spans="2:7" ht="15.75" x14ac:dyDescent="0.25">
      <c r="B4" s="899" t="s">
        <v>84</v>
      </c>
      <c r="C4" s="461" t="s">
        <v>455</v>
      </c>
      <c r="D4" s="461"/>
    </row>
    <row r="5" spans="2:7" ht="15.75" x14ac:dyDescent="0.25">
      <c r="B5" s="785"/>
      <c r="C5" s="462" t="s">
        <v>294</v>
      </c>
      <c r="D5" s="462" t="s">
        <v>295</v>
      </c>
    </row>
    <row r="6" spans="2:7" ht="15" customHeight="1" x14ac:dyDescent="0.25">
      <c r="B6" s="463" t="s">
        <v>610</v>
      </c>
      <c r="C6" s="331">
        <v>31241</v>
      </c>
      <c r="D6" s="464">
        <v>100</v>
      </c>
    </row>
    <row r="7" spans="2:7" ht="4.7" customHeight="1" x14ac:dyDescent="0.2">
      <c r="B7" s="173"/>
      <c r="C7" s="96"/>
      <c r="D7" s="174"/>
    </row>
    <row r="8" spans="2:7" ht="20.45" customHeight="1" x14ac:dyDescent="0.2">
      <c r="B8" s="175" t="s">
        <v>611</v>
      </c>
      <c r="C8" s="214">
        <v>1894</v>
      </c>
      <c r="D8" s="174">
        <v>6.1</v>
      </c>
    </row>
    <row r="9" spans="2:7" ht="21" customHeight="1" x14ac:dyDescent="0.2">
      <c r="B9" s="175" t="s">
        <v>612</v>
      </c>
      <c r="C9" s="214">
        <v>661</v>
      </c>
      <c r="D9" s="174">
        <v>2.1</v>
      </c>
    </row>
    <row r="10" spans="2:7" ht="21" customHeight="1" x14ac:dyDescent="0.2">
      <c r="B10" s="175" t="s">
        <v>613</v>
      </c>
      <c r="C10" s="214">
        <v>217</v>
      </c>
      <c r="D10" s="174">
        <v>0.7</v>
      </c>
    </row>
    <row r="11" spans="2:7" ht="20.45" customHeight="1" x14ac:dyDescent="0.2">
      <c r="B11" s="173" t="s">
        <v>614</v>
      </c>
      <c r="C11" s="214">
        <v>28469</v>
      </c>
      <c r="D11" s="174">
        <v>91.1</v>
      </c>
    </row>
    <row r="12" spans="2:7" ht="15" customHeight="1" x14ac:dyDescent="0.2">
      <c r="B12" s="219"/>
      <c r="C12" s="221"/>
      <c r="D12" s="222"/>
    </row>
    <row r="13" spans="2:7" ht="7.5" customHeight="1" x14ac:dyDescent="0.2"/>
    <row r="14" spans="2:7" ht="48.75" customHeight="1" x14ac:dyDescent="0.2">
      <c r="B14" s="751" t="s">
        <v>916</v>
      </c>
      <c r="C14" s="752"/>
      <c r="D14" s="752"/>
    </row>
  </sheetData>
  <mergeCells count="4">
    <mergeCell ref="B14:D14"/>
    <mergeCell ref="B4:B5"/>
    <mergeCell ref="B2:D2"/>
    <mergeCell ref="F2:G2"/>
  </mergeCells>
  <phoneticPr fontId="7" type="noConversion"/>
  <hyperlinks>
    <hyperlink ref="F2:G2" location="Tab_List!A1" display="Back to Tab_List" xr:uid="{B4F09162-E013-455D-854E-796209FF8A11}"/>
  </hyperlinks>
  <printOptions horizontalCentered="1"/>
  <pageMargins left="0.75" right="0.75" top="1" bottom="1" header="0.5" footer="0.5"/>
  <pageSetup orientation="portrait" r:id="rId1"/>
  <headerFooter alignWithMargins="0">
    <oddFooter>&amp;RTab_16.asp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ransitionEvaluation="1" transitionEntry="1">
    <pageSetUpPr fitToPage="1"/>
  </sheetPr>
  <dimension ref="A1:U25"/>
  <sheetViews>
    <sheetView defaultGridColor="0" colorId="22" zoomScale="75" zoomScaleNormal="75" workbookViewId="0">
      <selection activeCell="P2" sqref="P2:Q2"/>
    </sheetView>
  </sheetViews>
  <sheetFormatPr defaultColWidth="9.5703125" defaultRowHeight="15" x14ac:dyDescent="0.2"/>
  <cols>
    <col min="1" max="1" width="25" style="96" customWidth="1"/>
    <col min="2" max="2" width="13" style="96" customWidth="1"/>
    <col min="3" max="4" width="12" style="96" customWidth="1"/>
    <col min="5" max="6" width="10.140625" style="96" customWidth="1"/>
    <col min="7" max="10" width="9.140625" style="96" bestFit="1" customWidth="1"/>
    <col min="11" max="12" width="9.140625" style="96" customWidth="1"/>
    <col min="13" max="13" width="9.140625" style="96" bestFit="1" customWidth="1"/>
    <col min="14" max="16384" width="9.5703125" style="96"/>
  </cols>
  <sheetData>
    <row r="1" spans="1:21" ht="15.75" x14ac:dyDescent="0.2">
      <c r="A1" s="72"/>
      <c r="B1" s="72"/>
      <c r="C1" s="95"/>
      <c r="D1" s="95"/>
      <c r="E1" s="95"/>
      <c r="F1" s="95"/>
      <c r="G1" s="120"/>
      <c r="H1" s="120"/>
      <c r="I1" s="120"/>
      <c r="J1" s="120"/>
      <c r="K1" s="120"/>
      <c r="L1" s="120"/>
      <c r="M1" s="120"/>
      <c r="U1" s="96">
        <v>19</v>
      </c>
    </row>
    <row r="2" spans="1:21" ht="69.599999999999994" customHeight="1" x14ac:dyDescent="0.2">
      <c r="A2" s="742" t="s">
        <v>966</v>
      </c>
      <c r="B2" s="766"/>
      <c r="C2" s="766"/>
      <c r="D2" s="766"/>
      <c r="E2" s="766"/>
      <c r="F2" s="766"/>
      <c r="G2" s="766"/>
      <c r="H2" s="766"/>
      <c r="I2" s="766"/>
      <c r="J2" s="766"/>
      <c r="K2" s="766"/>
      <c r="L2" s="766"/>
      <c r="M2" s="766"/>
      <c r="P2" s="745" t="s">
        <v>874</v>
      </c>
      <c r="Q2" s="745"/>
    </row>
    <row r="3" spans="1:21" ht="12" customHeight="1" x14ac:dyDescent="0.2">
      <c r="A3" s="72"/>
      <c r="B3" s="72"/>
      <c r="C3" s="90"/>
      <c r="D3" s="90"/>
      <c r="E3" s="95"/>
      <c r="F3" s="95"/>
      <c r="G3" s="120"/>
      <c r="H3" s="120"/>
      <c r="I3" s="120"/>
      <c r="J3" s="120"/>
      <c r="K3" s="120"/>
      <c r="L3" s="120"/>
      <c r="M3" s="120"/>
    </row>
    <row r="4" spans="1:21" ht="18.95" customHeight="1" x14ac:dyDescent="0.2">
      <c r="A4" s="854" t="s">
        <v>720</v>
      </c>
      <c r="B4" s="839" t="s">
        <v>309</v>
      </c>
      <c r="C4" s="840"/>
      <c r="D4" s="840"/>
      <c r="E4" s="840"/>
      <c r="F4" s="840"/>
      <c r="G4" s="840"/>
      <c r="H4" s="840"/>
      <c r="I4" s="840"/>
      <c r="J4" s="840"/>
      <c r="K4" s="840"/>
      <c r="L4" s="840"/>
      <c r="M4" s="840"/>
      <c r="N4" s="841"/>
    </row>
    <row r="5" spans="1:21" ht="28.5" customHeight="1" x14ac:dyDescent="0.2">
      <c r="A5" s="843"/>
      <c r="B5" s="858" t="s">
        <v>568</v>
      </c>
      <c r="C5" s="910" t="s">
        <v>233</v>
      </c>
      <c r="D5" s="909"/>
      <c r="E5" s="908" t="s">
        <v>665</v>
      </c>
      <c r="F5" s="909"/>
      <c r="G5" s="908" t="s">
        <v>666</v>
      </c>
      <c r="H5" s="909"/>
      <c r="I5" s="908" t="s">
        <v>668</v>
      </c>
      <c r="J5" s="909"/>
      <c r="K5" s="908" t="s">
        <v>669</v>
      </c>
      <c r="L5" s="909"/>
      <c r="M5" s="911" t="s">
        <v>670</v>
      </c>
      <c r="N5" s="912"/>
    </row>
    <row r="6" spans="1:21" ht="15.75" x14ac:dyDescent="0.2">
      <c r="A6" s="844"/>
      <c r="B6" s="859"/>
      <c r="C6" s="334" t="s">
        <v>677</v>
      </c>
      <c r="D6" s="334" t="s">
        <v>678</v>
      </c>
      <c r="E6" s="334" t="s">
        <v>677</v>
      </c>
      <c r="F6" s="334" t="s">
        <v>678</v>
      </c>
      <c r="G6" s="334" t="s">
        <v>677</v>
      </c>
      <c r="H6" s="334" t="s">
        <v>678</v>
      </c>
      <c r="I6" s="334" t="s">
        <v>677</v>
      </c>
      <c r="J6" s="334" t="s">
        <v>678</v>
      </c>
      <c r="K6" s="334" t="s">
        <v>677</v>
      </c>
      <c r="L6" s="334" t="s">
        <v>678</v>
      </c>
      <c r="M6" s="334" t="s">
        <v>677</v>
      </c>
      <c r="N6" s="334" t="s">
        <v>678</v>
      </c>
    </row>
    <row r="7" spans="1:21" ht="15" customHeight="1" x14ac:dyDescent="0.25">
      <c r="A7" s="429" t="s">
        <v>232</v>
      </c>
      <c r="B7" s="325">
        <v>28491</v>
      </c>
      <c r="C7" s="326">
        <v>2294</v>
      </c>
      <c r="D7" s="333">
        <v>8.1</v>
      </c>
      <c r="E7" s="326">
        <v>7444</v>
      </c>
      <c r="F7" s="333">
        <v>26.1</v>
      </c>
      <c r="G7" s="325">
        <v>8127</v>
      </c>
      <c r="H7" s="333">
        <v>28.5</v>
      </c>
      <c r="I7" s="325">
        <v>6603</v>
      </c>
      <c r="J7" s="333">
        <v>23.2</v>
      </c>
      <c r="K7" s="430">
        <v>2980</v>
      </c>
      <c r="L7" s="333">
        <v>10.5</v>
      </c>
      <c r="M7" s="414">
        <v>902</v>
      </c>
      <c r="N7" s="431">
        <v>3.2</v>
      </c>
    </row>
    <row r="8" spans="1:21" ht="8.1" customHeight="1" x14ac:dyDescent="0.2">
      <c r="A8" s="122"/>
      <c r="B8" s="106"/>
      <c r="C8" s="123"/>
      <c r="D8" s="123"/>
      <c r="E8" s="123"/>
      <c r="F8" s="123"/>
      <c r="G8" s="123"/>
      <c r="H8" s="123"/>
      <c r="I8" s="123"/>
      <c r="J8" s="123"/>
      <c r="K8" s="123"/>
      <c r="L8" s="123"/>
      <c r="M8" s="123"/>
      <c r="N8" s="106"/>
    </row>
    <row r="9" spans="1:21" ht="15" customHeight="1" x14ac:dyDescent="0.2">
      <c r="A9" s="165" t="s">
        <v>72</v>
      </c>
      <c r="B9" s="122">
        <v>339</v>
      </c>
      <c r="C9" s="123">
        <v>34</v>
      </c>
      <c r="D9" s="194">
        <v>10</v>
      </c>
      <c r="E9" s="123">
        <v>107</v>
      </c>
      <c r="F9" s="194">
        <v>31.6</v>
      </c>
      <c r="G9" s="251">
        <v>82</v>
      </c>
      <c r="H9" s="252">
        <v>24.2</v>
      </c>
      <c r="I9" s="251">
        <v>71</v>
      </c>
      <c r="J9" s="254">
        <v>20.9</v>
      </c>
      <c r="K9" s="251">
        <v>25</v>
      </c>
      <c r="L9" s="254">
        <v>7.4</v>
      </c>
      <c r="M9" s="251">
        <v>17</v>
      </c>
      <c r="N9" s="254">
        <v>5</v>
      </c>
    </row>
    <row r="10" spans="1:21" ht="15" customHeight="1" x14ac:dyDescent="0.2">
      <c r="A10" s="296" t="s">
        <v>73</v>
      </c>
      <c r="B10" s="122">
        <v>19471</v>
      </c>
      <c r="C10" s="123">
        <v>1379</v>
      </c>
      <c r="D10" s="194">
        <v>7.1</v>
      </c>
      <c r="E10" s="123">
        <v>4932</v>
      </c>
      <c r="F10" s="194">
        <v>25.3</v>
      </c>
      <c r="G10" s="251">
        <v>5603</v>
      </c>
      <c r="H10" s="252">
        <v>28.8</v>
      </c>
      <c r="I10" s="251">
        <v>4678</v>
      </c>
      <c r="J10" s="254">
        <v>24</v>
      </c>
      <c r="K10" s="251">
        <v>2121</v>
      </c>
      <c r="L10" s="254">
        <v>10.9</v>
      </c>
      <c r="M10" s="251">
        <v>672</v>
      </c>
      <c r="N10" s="254">
        <v>3.5</v>
      </c>
    </row>
    <row r="11" spans="1:21" ht="15" customHeight="1" x14ac:dyDescent="0.2">
      <c r="A11" s="296" t="s">
        <v>588</v>
      </c>
      <c r="B11" s="122">
        <v>5602</v>
      </c>
      <c r="C11" s="123">
        <v>549</v>
      </c>
      <c r="D11" s="194">
        <v>9.8000000000000007</v>
      </c>
      <c r="E11" s="123">
        <v>1525</v>
      </c>
      <c r="F11" s="194">
        <v>27.2</v>
      </c>
      <c r="G11" s="251">
        <v>1649</v>
      </c>
      <c r="H11" s="252">
        <v>29.4</v>
      </c>
      <c r="I11" s="251">
        <v>1220</v>
      </c>
      <c r="J11" s="254">
        <v>21.8</v>
      </c>
      <c r="K11" s="251">
        <v>499</v>
      </c>
      <c r="L11" s="254">
        <v>8.9</v>
      </c>
      <c r="M11" s="251">
        <v>137</v>
      </c>
      <c r="N11" s="254">
        <v>2.4</v>
      </c>
      <c r="Q11" s="280"/>
    </row>
    <row r="12" spans="1:21" ht="15" customHeight="1" x14ac:dyDescent="0.2">
      <c r="A12" s="296" t="s">
        <v>586</v>
      </c>
      <c r="B12" s="122">
        <v>1893</v>
      </c>
      <c r="C12" s="123">
        <v>204</v>
      </c>
      <c r="D12" s="194">
        <v>10.8</v>
      </c>
      <c r="E12" s="123">
        <v>558</v>
      </c>
      <c r="F12" s="194">
        <v>29.5</v>
      </c>
      <c r="G12" s="251">
        <v>483</v>
      </c>
      <c r="H12" s="252">
        <v>25.5</v>
      </c>
      <c r="I12" s="251">
        <v>376</v>
      </c>
      <c r="J12" s="254">
        <v>19.899999999999999</v>
      </c>
      <c r="K12" s="251">
        <v>211</v>
      </c>
      <c r="L12" s="254">
        <v>11.1</v>
      </c>
      <c r="M12" s="251">
        <v>48</v>
      </c>
      <c r="N12" s="254">
        <v>2.5</v>
      </c>
    </row>
    <row r="13" spans="1:21" ht="15" customHeight="1" x14ac:dyDescent="0.2">
      <c r="A13" s="296" t="s">
        <v>587</v>
      </c>
      <c r="B13" s="122">
        <v>763</v>
      </c>
      <c r="C13" s="123">
        <v>85</v>
      </c>
      <c r="D13" s="194">
        <v>11.1</v>
      </c>
      <c r="E13" s="123">
        <v>211</v>
      </c>
      <c r="F13" s="194">
        <v>27.7</v>
      </c>
      <c r="G13" s="251">
        <v>197</v>
      </c>
      <c r="H13" s="252">
        <v>25.8</v>
      </c>
      <c r="I13" s="251">
        <v>163</v>
      </c>
      <c r="J13" s="254">
        <v>21.4</v>
      </c>
      <c r="K13" s="251">
        <v>82</v>
      </c>
      <c r="L13" s="254">
        <v>10.7</v>
      </c>
      <c r="M13" s="251">
        <v>20</v>
      </c>
      <c r="N13" s="254">
        <v>2.6</v>
      </c>
    </row>
    <row r="14" spans="1:21" ht="15" customHeight="1" x14ac:dyDescent="0.2">
      <c r="A14" s="296" t="s">
        <v>74</v>
      </c>
      <c r="B14" s="122">
        <v>383</v>
      </c>
      <c r="C14" s="123">
        <v>39</v>
      </c>
      <c r="D14" s="194">
        <v>10.199999999999999</v>
      </c>
      <c r="E14" s="123">
        <v>102</v>
      </c>
      <c r="F14" s="194">
        <v>26.6</v>
      </c>
      <c r="G14" s="251">
        <v>105</v>
      </c>
      <c r="H14" s="252">
        <v>27.4</v>
      </c>
      <c r="I14" s="251">
        <v>89</v>
      </c>
      <c r="J14" s="254">
        <v>23.2</v>
      </c>
      <c r="K14" s="251">
        <v>40</v>
      </c>
      <c r="L14" s="254">
        <v>10.4</v>
      </c>
      <c r="M14" s="251">
        <v>7</v>
      </c>
      <c r="N14" s="254">
        <v>1.8</v>
      </c>
    </row>
    <row r="15" spans="1:21" ht="15" customHeight="1" x14ac:dyDescent="0.2">
      <c r="A15" s="296" t="s">
        <v>75</v>
      </c>
      <c r="B15" s="122">
        <v>1</v>
      </c>
      <c r="C15" s="520" t="s">
        <v>643</v>
      </c>
      <c r="D15" s="194" t="s">
        <v>643</v>
      </c>
      <c r="E15" s="520">
        <v>1</v>
      </c>
      <c r="F15" s="194">
        <v>100</v>
      </c>
      <c r="G15" s="251" t="s">
        <v>643</v>
      </c>
      <c r="H15" s="194" t="s">
        <v>643</v>
      </c>
      <c r="I15" s="251" t="s">
        <v>643</v>
      </c>
      <c r="J15" s="194" t="s">
        <v>643</v>
      </c>
      <c r="K15" s="251" t="s">
        <v>643</v>
      </c>
      <c r="L15" s="194" t="s">
        <v>643</v>
      </c>
      <c r="M15" s="251" t="s">
        <v>643</v>
      </c>
      <c r="N15" s="194" t="s">
        <v>643</v>
      </c>
    </row>
    <row r="16" spans="1:21" ht="15" customHeight="1" x14ac:dyDescent="0.2">
      <c r="A16" s="546" t="s">
        <v>76</v>
      </c>
      <c r="B16" s="534">
        <v>1</v>
      </c>
      <c r="C16" s="547" t="s">
        <v>643</v>
      </c>
      <c r="D16" s="548" t="s">
        <v>643</v>
      </c>
      <c r="E16" s="547" t="s">
        <v>643</v>
      </c>
      <c r="F16" s="548" t="s">
        <v>643</v>
      </c>
      <c r="G16" s="549" t="s">
        <v>643</v>
      </c>
      <c r="H16" s="548" t="s">
        <v>643</v>
      </c>
      <c r="I16" s="549">
        <v>1</v>
      </c>
      <c r="J16" s="548">
        <v>100</v>
      </c>
      <c r="K16" s="549" t="s">
        <v>643</v>
      </c>
      <c r="L16" s="548" t="s">
        <v>643</v>
      </c>
      <c r="M16" s="549" t="s">
        <v>643</v>
      </c>
      <c r="N16" s="548" t="s">
        <v>643</v>
      </c>
    </row>
    <row r="17" spans="1:14" ht="11.45" customHeight="1" x14ac:dyDescent="0.2">
      <c r="C17" s="97"/>
      <c r="D17" s="97"/>
      <c r="E17" s="97"/>
      <c r="F17" s="97"/>
      <c r="G17" s="97"/>
      <c r="H17" s="97"/>
      <c r="I17" s="97"/>
      <c r="J17" s="97"/>
      <c r="K17" s="97"/>
      <c r="L17" s="97"/>
      <c r="M17" s="97"/>
    </row>
    <row r="18" spans="1:14" ht="30.95" customHeight="1" x14ac:dyDescent="0.2">
      <c r="A18" s="751" t="s">
        <v>681</v>
      </c>
      <c r="B18" s="751"/>
      <c r="C18" s="751"/>
      <c r="D18" s="751"/>
      <c r="E18" s="751"/>
      <c r="F18" s="751"/>
      <c r="G18" s="751"/>
      <c r="H18" s="751"/>
      <c r="I18" s="751"/>
      <c r="J18" s="751"/>
      <c r="K18" s="751"/>
      <c r="L18" s="751"/>
      <c r="M18" s="751"/>
    </row>
    <row r="20" spans="1:14" ht="15.75" x14ac:dyDescent="0.25">
      <c r="A20" s="253" t="s">
        <v>682</v>
      </c>
    </row>
    <row r="21" spans="1:14" ht="15.75" x14ac:dyDescent="0.25">
      <c r="A21" s="253" t="s">
        <v>760</v>
      </c>
      <c r="B21" s="97"/>
      <c r="C21" s="101"/>
      <c r="D21" s="101"/>
      <c r="E21" s="101"/>
      <c r="F21" s="101"/>
      <c r="G21" s="101"/>
      <c r="H21" s="101"/>
      <c r="I21" s="101"/>
      <c r="J21" s="101"/>
      <c r="K21" s="101"/>
      <c r="L21" s="101"/>
      <c r="M21" s="101"/>
      <c r="N21" s="101"/>
    </row>
    <row r="23" spans="1:14" s="5" customFormat="1" ht="14.25" x14ac:dyDescent="0.2">
      <c r="A23" s="298" t="s">
        <v>685</v>
      </c>
    </row>
    <row r="24" spans="1:14" s="5" customFormat="1" ht="12.75" x14ac:dyDescent="0.2">
      <c r="A24" s="298"/>
    </row>
    <row r="25" spans="1:14" ht="24.75" customHeight="1" x14ac:dyDescent="0.2">
      <c r="A25" s="752" t="s">
        <v>916</v>
      </c>
      <c r="B25" s="752"/>
      <c r="C25" s="752"/>
      <c r="D25" s="752"/>
      <c r="E25" s="752"/>
      <c r="F25" s="752"/>
      <c r="G25" s="752"/>
      <c r="H25" s="752"/>
      <c r="I25" s="752"/>
      <c r="J25" s="752"/>
      <c r="K25" s="752"/>
      <c r="L25" s="752"/>
      <c r="M25" s="752"/>
    </row>
  </sheetData>
  <mergeCells count="13">
    <mergeCell ref="P2:Q2"/>
    <mergeCell ref="A18:M18"/>
    <mergeCell ref="A25:M25"/>
    <mergeCell ref="B5:B6"/>
    <mergeCell ref="K5:L5"/>
    <mergeCell ref="A2:M2"/>
    <mergeCell ref="A4:A6"/>
    <mergeCell ref="B4:N4"/>
    <mergeCell ref="C5:D5"/>
    <mergeCell ref="E5:F5"/>
    <mergeCell ref="G5:H5"/>
    <mergeCell ref="I5:J5"/>
    <mergeCell ref="M5:N5"/>
  </mergeCells>
  <hyperlinks>
    <hyperlink ref="P2:Q2" location="Tab_List!A1" display="Back to Tab_List" xr:uid="{1D758A19-A378-44B2-8548-9F542E52987C}"/>
  </hyperlinks>
  <printOptions horizontalCentered="1"/>
  <pageMargins left="0.05" right="0.05" top="0.8" bottom="0.3" header="0.5" footer="0.5"/>
  <pageSetup scale="79" orientation="landscape" r:id="rId1"/>
  <headerFooter alignWithMargins="0">
    <oddFooter>&amp;RTab_10.asp</oddFooter>
  </headerFooter>
  <rowBreaks count="1" manualBreakCount="1">
    <brk id="18" max="16383"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ransitionEvaluation="1" transitionEntry="1" codeName="Sheet19">
    <pageSetUpPr fitToPage="1"/>
  </sheetPr>
  <dimension ref="A1:T26"/>
  <sheetViews>
    <sheetView defaultGridColor="0" colorId="22" zoomScale="80" zoomScaleNormal="80" workbookViewId="0">
      <selection activeCell="S9" sqref="S9:T9"/>
    </sheetView>
  </sheetViews>
  <sheetFormatPr defaultColWidth="9.5703125" defaultRowHeight="15" x14ac:dyDescent="0.2"/>
  <cols>
    <col min="1" max="1" width="25" style="96" customWidth="1"/>
    <col min="2" max="3" width="13" style="96" customWidth="1"/>
    <col min="4" max="4" width="13.28515625" style="96" customWidth="1"/>
    <col min="5" max="5" width="12" style="96" customWidth="1"/>
    <col min="6" max="6" width="13" style="96" customWidth="1"/>
    <col min="7" max="7" width="15" style="96" customWidth="1"/>
    <col min="8" max="8" width="12" style="96" customWidth="1"/>
    <col min="9" max="9" width="11" style="96" customWidth="1"/>
    <col min="10" max="10" width="11.140625" style="96" customWidth="1"/>
    <col min="11" max="11" width="11" style="96" customWidth="1"/>
    <col min="12" max="12" width="10.85546875" style="96" customWidth="1"/>
    <col min="13" max="13" width="9.5703125" style="96"/>
    <col min="14" max="14" width="10.85546875" style="96" customWidth="1"/>
    <col min="15" max="15" width="9.5703125" style="96"/>
    <col min="16" max="16" width="10.85546875" style="96" customWidth="1"/>
    <col min="17" max="18" width="9.5703125" style="96"/>
    <col min="19" max="19" width="18.42578125" style="96" customWidth="1"/>
    <col min="20" max="16384" width="9.5703125" style="96"/>
  </cols>
  <sheetData>
    <row r="1" spans="1:20" ht="15.75" x14ac:dyDescent="0.2">
      <c r="A1" s="72"/>
      <c r="B1" s="72"/>
      <c r="C1" s="72"/>
      <c r="D1" s="95"/>
      <c r="E1" s="95"/>
      <c r="F1" s="95"/>
      <c r="G1" s="95"/>
      <c r="H1" s="120"/>
      <c r="I1" s="120"/>
      <c r="J1" s="120"/>
      <c r="K1" s="120"/>
      <c r="L1" s="120"/>
      <c r="N1" s="120"/>
      <c r="P1" s="120"/>
    </row>
    <row r="2" spans="1:20" ht="52.7" customHeight="1" x14ac:dyDescent="0.2">
      <c r="A2" s="742" t="s">
        <v>953</v>
      </c>
      <c r="B2" s="766"/>
      <c r="C2" s="766"/>
      <c r="D2" s="766"/>
      <c r="E2" s="766"/>
      <c r="F2" s="766"/>
      <c r="G2" s="766"/>
      <c r="H2" s="766"/>
      <c r="I2" s="766"/>
      <c r="J2" s="766"/>
      <c r="K2" s="766"/>
      <c r="L2" s="766"/>
      <c r="S2" s="745" t="s">
        <v>874</v>
      </c>
      <c r="T2" s="745"/>
    </row>
    <row r="3" spans="1:20" ht="12" customHeight="1" x14ac:dyDescent="0.2">
      <c r="A3" s="72"/>
      <c r="B3" s="72"/>
      <c r="C3" s="72"/>
      <c r="D3" s="90"/>
      <c r="E3" s="90"/>
      <c r="F3" s="95"/>
      <c r="G3" s="95"/>
      <c r="H3" s="120"/>
      <c r="I3" s="120"/>
      <c r="J3" s="120"/>
      <c r="K3" s="120"/>
      <c r="L3" s="120"/>
      <c r="N3" s="120"/>
      <c r="P3" s="120"/>
    </row>
    <row r="4" spans="1:20" ht="26.45" customHeight="1" x14ac:dyDescent="0.2">
      <c r="A4" s="854" t="s">
        <v>720</v>
      </c>
      <c r="B4" s="919" t="s">
        <v>569</v>
      </c>
      <c r="C4" s="920"/>
      <c r="D4" s="920"/>
      <c r="E4" s="920"/>
      <c r="F4" s="920"/>
      <c r="G4" s="920"/>
      <c r="H4" s="920"/>
      <c r="I4" s="920"/>
      <c r="J4" s="920"/>
      <c r="K4" s="920"/>
      <c r="L4" s="920"/>
      <c r="M4" s="920"/>
      <c r="N4" s="920"/>
      <c r="O4" s="920"/>
      <c r="P4" s="920"/>
      <c r="Q4" s="921"/>
    </row>
    <row r="5" spans="1:20" ht="43.7" customHeight="1" x14ac:dyDescent="0.2">
      <c r="A5" s="843"/>
      <c r="B5" s="913" t="s">
        <v>598</v>
      </c>
      <c r="C5" s="914"/>
      <c r="D5" s="917" t="s">
        <v>564</v>
      </c>
      <c r="E5" s="916"/>
      <c r="F5" s="915" t="s">
        <v>736</v>
      </c>
      <c r="G5" s="916"/>
      <c r="H5" s="915" t="s">
        <v>728</v>
      </c>
      <c r="I5" s="916"/>
      <c r="J5" s="915" t="s">
        <v>565</v>
      </c>
      <c r="K5" s="916"/>
      <c r="L5" s="915" t="s">
        <v>729</v>
      </c>
      <c r="M5" s="916"/>
      <c r="N5" s="915" t="s">
        <v>761</v>
      </c>
      <c r="O5" s="916"/>
      <c r="P5" s="915" t="s">
        <v>345</v>
      </c>
      <c r="Q5" s="916"/>
    </row>
    <row r="6" spans="1:20" ht="16.7" customHeight="1" x14ac:dyDescent="0.2">
      <c r="A6" s="918"/>
      <c r="B6" s="317" t="s">
        <v>735</v>
      </c>
      <c r="C6" s="435" t="s">
        <v>295</v>
      </c>
      <c r="D6" s="317" t="s">
        <v>735</v>
      </c>
      <c r="E6" s="435" t="s">
        <v>295</v>
      </c>
      <c r="F6" s="317" t="s">
        <v>735</v>
      </c>
      <c r="G6" s="435" t="s">
        <v>295</v>
      </c>
      <c r="H6" s="317" t="s">
        <v>735</v>
      </c>
      <c r="I6" s="435" t="s">
        <v>295</v>
      </c>
      <c r="J6" s="317" t="s">
        <v>735</v>
      </c>
      <c r="K6" s="435" t="s">
        <v>295</v>
      </c>
      <c r="L6" s="317" t="s">
        <v>735</v>
      </c>
      <c r="M6" s="435" t="s">
        <v>295</v>
      </c>
      <c r="N6" s="317" t="s">
        <v>735</v>
      </c>
      <c r="O6" s="435" t="s">
        <v>295</v>
      </c>
      <c r="P6" s="317" t="s">
        <v>735</v>
      </c>
      <c r="Q6" s="435" t="s">
        <v>295</v>
      </c>
    </row>
    <row r="7" spans="1:20" ht="15" customHeight="1" x14ac:dyDescent="0.25">
      <c r="A7" s="328" t="s">
        <v>680</v>
      </c>
      <c r="B7" s="396">
        <v>31241</v>
      </c>
      <c r="C7" s="432">
        <v>100</v>
      </c>
      <c r="D7" s="395">
        <v>11999</v>
      </c>
      <c r="E7" s="433">
        <v>38.4</v>
      </c>
      <c r="F7" s="396">
        <v>17164</v>
      </c>
      <c r="G7" s="433">
        <v>54.9</v>
      </c>
      <c r="H7" s="396">
        <v>2030</v>
      </c>
      <c r="I7" s="433">
        <v>6.5</v>
      </c>
      <c r="J7" s="396" t="s">
        <v>643</v>
      </c>
      <c r="K7" s="433" t="s">
        <v>643</v>
      </c>
      <c r="L7" s="396">
        <v>5</v>
      </c>
      <c r="M7" s="434">
        <v>0</v>
      </c>
      <c r="N7" s="396">
        <v>2</v>
      </c>
      <c r="O7" s="434">
        <v>0</v>
      </c>
      <c r="P7" s="396">
        <v>23</v>
      </c>
      <c r="Q7" s="434">
        <v>0.1</v>
      </c>
    </row>
    <row r="8" spans="1:20" ht="8.1" customHeight="1" x14ac:dyDescent="0.2">
      <c r="A8" s="122"/>
      <c r="B8" s="290"/>
      <c r="C8" s="291"/>
      <c r="D8" s="290"/>
      <c r="E8" s="290"/>
      <c r="F8" s="290"/>
      <c r="G8" s="290"/>
      <c r="H8" s="290"/>
      <c r="I8" s="290"/>
      <c r="J8" s="290"/>
      <c r="K8" s="290"/>
      <c r="L8" s="290"/>
      <c r="M8" s="290"/>
      <c r="N8" s="290"/>
      <c r="O8" s="290"/>
      <c r="P8" s="290"/>
      <c r="Q8" s="290"/>
    </row>
    <row r="9" spans="1:20" ht="15" customHeight="1" x14ac:dyDescent="0.2">
      <c r="A9" s="223" t="s">
        <v>72</v>
      </c>
      <c r="B9" s="165">
        <v>364</v>
      </c>
      <c r="C9" s="291">
        <v>1.2</v>
      </c>
      <c r="D9" s="290">
        <v>34</v>
      </c>
      <c r="E9" s="292">
        <v>9.3000000000000007</v>
      </c>
      <c r="F9" s="165">
        <v>329</v>
      </c>
      <c r="G9" s="292">
        <v>90.4</v>
      </c>
      <c r="H9" s="293">
        <v>1</v>
      </c>
      <c r="I9" s="294">
        <v>0.3</v>
      </c>
      <c r="J9" s="293" t="s">
        <v>643</v>
      </c>
      <c r="K9" s="295" t="s">
        <v>643</v>
      </c>
      <c r="L9" s="293" t="s">
        <v>643</v>
      </c>
      <c r="M9" s="295" t="s">
        <v>643</v>
      </c>
      <c r="N9" s="293" t="s">
        <v>643</v>
      </c>
      <c r="O9" s="295" t="s">
        <v>643</v>
      </c>
      <c r="P9" s="293" t="s">
        <v>643</v>
      </c>
      <c r="Q9" s="295" t="s">
        <v>643</v>
      </c>
      <c r="S9" s="214"/>
      <c r="T9" s="280"/>
    </row>
    <row r="10" spans="1:20" ht="15" customHeight="1" x14ac:dyDescent="0.2">
      <c r="A10" s="144" t="s">
        <v>73</v>
      </c>
      <c r="B10" s="165">
        <v>21245</v>
      </c>
      <c r="C10" s="291">
        <v>68</v>
      </c>
      <c r="D10" s="290">
        <v>7227</v>
      </c>
      <c r="E10" s="292">
        <v>34</v>
      </c>
      <c r="F10" s="165">
        <v>13940</v>
      </c>
      <c r="G10" s="292">
        <v>65.599999999999994</v>
      </c>
      <c r="H10" s="293">
        <v>50</v>
      </c>
      <c r="I10" s="294">
        <v>0.2</v>
      </c>
      <c r="J10" s="293" t="s">
        <v>643</v>
      </c>
      <c r="K10" s="295" t="s">
        <v>643</v>
      </c>
      <c r="L10" s="293">
        <v>1</v>
      </c>
      <c r="M10" s="295">
        <v>0</v>
      </c>
      <c r="N10" s="293" t="s">
        <v>643</v>
      </c>
      <c r="O10" s="295" t="s">
        <v>643</v>
      </c>
      <c r="P10" s="293">
        <v>13</v>
      </c>
      <c r="Q10" s="295">
        <v>0.1</v>
      </c>
    </row>
    <row r="11" spans="1:20" ht="15" customHeight="1" x14ac:dyDescent="0.2">
      <c r="A11" s="144" t="s">
        <v>588</v>
      </c>
      <c r="B11" s="165">
        <v>6134</v>
      </c>
      <c r="C11" s="291">
        <v>19.600000000000001</v>
      </c>
      <c r="D11" s="290">
        <v>3319</v>
      </c>
      <c r="E11" s="292">
        <v>54.1</v>
      </c>
      <c r="F11" s="165">
        <v>2776</v>
      </c>
      <c r="G11" s="292">
        <v>45.3</v>
      </c>
      <c r="H11" s="293">
        <v>33</v>
      </c>
      <c r="I11" s="294">
        <v>0.5</v>
      </c>
      <c r="J11" s="293" t="s">
        <v>643</v>
      </c>
      <c r="K11" s="295" t="s">
        <v>643</v>
      </c>
      <c r="L11" s="293">
        <v>2</v>
      </c>
      <c r="M11" s="295">
        <v>0</v>
      </c>
      <c r="N11" s="293" t="s">
        <v>643</v>
      </c>
      <c r="O11" s="295" t="s">
        <v>643</v>
      </c>
      <c r="P11" s="293">
        <v>2</v>
      </c>
      <c r="Q11" s="295">
        <v>0</v>
      </c>
    </row>
    <row r="12" spans="1:20" ht="15" customHeight="1" x14ac:dyDescent="0.2">
      <c r="A12" s="144" t="s">
        <v>586</v>
      </c>
      <c r="B12" s="165">
        <v>2105</v>
      </c>
      <c r="C12" s="291">
        <v>6.7</v>
      </c>
      <c r="D12" s="290">
        <v>1181</v>
      </c>
      <c r="E12" s="292">
        <v>56.1</v>
      </c>
      <c r="F12" s="165">
        <v>46</v>
      </c>
      <c r="G12" s="292">
        <v>2.2000000000000002</v>
      </c>
      <c r="H12" s="293">
        <v>874</v>
      </c>
      <c r="I12" s="294">
        <v>41.5</v>
      </c>
      <c r="J12" s="293" t="s">
        <v>643</v>
      </c>
      <c r="K12" s="295" t="s">
        <v>643</v>
      </c>
      <c r="L12" s="293">
        <v>2</v>
      </c>
      <c r="M12" s="295">
        <v>0.1</v>
      </c>
      <c r="N12" s="293" t="s">
        <v>643</v>
      </c>
      <c r="O12" s="295" t="s">
        <v>643</v>
      </c>
      <c r="P12" s="293">
        <v>1</v>
      </c>
      <c r="Q12" s="295">
        <v>0</v>
      </c>
    </row>
    <row r="13" spans="1:20" ht="15" customHeight="1" x14ac:dyDescent="0.2">
      <c r="A13" s="144" t="s">
        <v>587</v>
      </c>
      <c r="B13" s="165">
        <v>872</v>
      </c>
      <c r="C13" s="291">
        <v>2.8</v>
      </c>
      <c r="D13" s="290">
        <v>175</v>
      </c>
      <c r="E13" s="292">
        <v>20.100000000000001</v>
      </c>
      <c r="F13" s="165">
        <v>31</v>
      </c>
      <c r="G13" s="292">
        <v>3.6</v>
      </c>
      <c r="H13" s="293">
        <v>663</v>
      </c>
      <c r="I13" s="294">
        <v>76</v>
      </c>
      <c r="J13" s="293" t="s">
        <v>643</v>
      </c>
      <c r="K13" s="295" t="s">
        <v>643</v>
      </c>
      <c r="L13" s="293" t="s">
        <v>643</v>
      </c>
      <c r="M13" s="295" t="s">
        <v>643</v>
      </c>
      <c r="N13" s="293">
        <v>1</v>
      </c>
      <c r="O13" s="295">
        <v>0.1</v>
      </c>
      <c r="P13" s="293">
        <v>2</v>
      </c>
      <c r="Q13" s="295">
        <v>0.2</v>
      </c>
    </row>
    <row r="14" spans="1:20" ht="15" customHeight="1" x14ac:dyDescent="0.2">
      <c r="A14" s="144" t="s">
        <v>74</v>
      </c>
      <c r="B14" s="165">
        <v>476</v>
      </c>
      <c r="C14" s="291">
        <v>1.5</v>
      </c>
      <c r="D14" s="290">
        <v>44</v>
      </c>
      <c r="E14" s="292">
        <v>9.1999999999999993</v>
      </c>
      <c r="F14" s="165">
        <v>19</v>
      </c>
      <c r="G14" s="292">
        <v>4</v>
      </c>
      <c r="H14" s="293">
        <v>407</v>
      </c>
      <c r="I14" s="294">
        <v>85.5</v>
      </c>
      <c r="J14" s="293" t="s">
        <v>643</v>
      </c>
      <c r="K14" s="295" t="s">
        <v>643</v>
      </c>
      <c r="L14" s="293" t="s">
        <v>643</v>
      </c>
      <c r="M14" s="295" t="s">
        <v>643</v>
      </c>
      <c r="N14" s="293">
        <v>1</v>
      </c>
      <c r="O14" s="295">
        <v>0.2</v>
      </c>
      <c r="P14" s="293">
        <v>5</v>
      </c>
      <c r="Q14" s="295">
        <v>1.1000000000000001</v>
      </c>
    </row>
    <row r="15" spans="1:20" ht="15" customHeight="1" x14ac:dyDescent="0.2">
      <c r="A15" s="144" t="s">
        <v>75</v>
      </c>
      <c r="B15" s="165">
        <v>1</v>
      </c>
      <c r="C15" s="291">
        <v>0</v>
      </c>
      <c r="D15" s="290">
        <v>1</v>
      </c>
      <c r="E15" s="292">
        <v>100</v>
      </c>
      <c r="F15" s="165" t="s">
        <v>643</v>
      </c>
      <c r="G15" s="292" t="s">
        <v>643</v>
      </c>
      <c r="H15" s="293" t="s">
        <v>643</v>
      </c>
      <c r="I15" s="294" t="s">
        <v>643</v>
      </c>
      <c r="J15" s="293" t="s">
        <v>643</v>
      </c>
      <c r="K15" s="295" t="s">
        <v>643</v>
      </c>
      <c r="L15" s="293" t="s">
        <v>643</v>
      </c>
      <c r="M15" s="295" t="s">
        <v>643</v>
      </c>
      <c r="N15" s="293" t="s">
        <v>643</v>
      </c>
      <c r="O15" s="295" t="s">
        <v>643</v>
      </c>
      <c r="P15" s="293" t="s">
        <v>643</v>
      </c>
      <c r="Q15" s="295" t="s">
        <v>643</v>
      </c>
    </row>
    <row r="16" spans="1:20" ht="15" customHeight="1" x14ac:dyDescent="0.2">
      <c r="A16" s="577" t="s">
        <v>76</v>
      </c>
      <c r="B16" s="578">
        <v>1</v>
      </c>
      <c r="C16" s="579">
        <v>0</v>
      </c>
      <c r="D16" s="580" t="s">
        <v>643</v>
      </c>
      <c r="E16" s="581" t="s">
        <v>643</v>
      </c>
      <c r="F16" s="578">
        <v>1</v>
      </c>
      <c r="G16" s="581">
        <v>100</v>
      </c>
      <c r="H16" s="582" t="s">
        <v>643</v>
      </c>
      <c r="I16" s="583" t="s">
        <v>643</v>
      </c>
      <c r="J16" s="582" t="s">
        <v>643</v>
      </c>
      <c r="K16" s="584" t="s">
        <v>643</v>
      </c>
      <c r="L16" s="582" t="s">
        <v>643</v>
      </c>
      <c r="M16" s="584" t="s">
        <v>643</v>
      </c>
      <c r="N16" s="582" t="s">
        <v>643</v>
      </c>
      <c r="O16" s="584" t="s">
        <v>643</v>
      </c>
      <c r="P16" s="582" t="s">
        <v>643</v>
      </c>
      <c r="Q16" s="584" t="s">
        <v>643</v>
      </c>
    </row>
    <row r="17" spans="1:17" ht="8.1" customHeight="1" x14ac:dyDescent="0.2">
      <c r="D17" s="97"/>
      <c r="E17" s="97"/>
      <c r="F17" s="97"/>
      <c r="G17" s="97"/>
      <c r="H17" s="97"/>
      <c r="I17" s="97"/>
      <c r="J17" s="97"/>
      <c r="K17" s="97"/>
      <c r="L17" s="97"/>
      <c r="N17" s="97"/>
      <c r="P17" s="97"/>
    </row>
    <row r="18" spans="1:17" ht="90.75" customHeight="1" x14ac:dyDescent="0.2">
      <c r="A18" s="751" t="s">
        <v>737</v>
      </c>
      <c r="B18" s="752"/>
      <c r="C18" s="752"/>
      <c r="D18" s="752"/>
      <c r="E18" s="752"/>
      <c r="F18" s="752"/>
      <c r="G18" s="752"/>
      <c r="H18" s="752"/>
      <c r="I18" s="752"/>
      <c r="J18" s="752"/>
      <c r="K18" s="752"/>
      <c r="L18" s="752"/>
    </row>
    <row r="19" spans="1:17" ht="8.1" customHeight="1" x14ac:dyDescent="0.2">
      <c r="A19" s="53"/>
      <c r="B19" s="53"/>
      <c r="C19" s="53"/>
      <c r="D19" s="53"/>
      <c r="E19" s="53"/>
      <c r="F19" s="53"/>
      <c r="G19" s="53"/>
      <c r="H19" s="53"/>
      <c r="I19" s="53"/>
      <c r="J19" s="53"/>
      <c r="K19" s="53"/>
      <c r="L19" s="53"/>
      <c r="N19" s="53"/>
      <c r="P19" s="53"/>
    </row>
    <row r="21" spans="1:17" x14ac:dyDescent="0.2">
      <c r="A21" s="253" t="s">
        <v>646</v>
      </c>
    </row>
    <row r="22" spans="1:17" x14ac:dyDescent="0.2">
      <c r="A22" s="253" t="s">
        <v>647</v>
      </c>
      <c r="B22" s="97"/>
      <c r="C22" s="97"/>
      <c r="D22" s="101"/>
      <c r="E22" s="101"/>
      <c r="F22" s="101"/>
      <c r="G22" s="101"/>
      <c r="H22" s="101"/>
      <c r="I22" s="101"/>
      <c r="J22" s="101"/>
      <c r="K22" s="101"/>
      <c r="L22" s="101"/>
      <c r="M22" s="101"/>
      <c r="N22" s="101"/>
      <c r="O22" s="101"/>
      <c r="P22" s="101"/>
      <c r="Q22" s="101"/>
    </row>
    <row r="24" spans="1:17" ht="18" x14ac:dyDescent="0.2">
      <c r="A24" s="253" t="s">
        <v>679</v>
      </c>
    </row>
    <row r="26" spans="1:17" ht="24.75" customHeight="1" x14ac:dyDescent="0.2">
      <c r="A26" s="752" t="s">
        <v>916</v>
      </c>
      <c r="B26" s="752"/>
      <c r="C26" s="752"/>
      <c r="D26" s="752"/>
      <c r="E26" s="752"/>
      <c r="F26" s="752"/>
      <c r="G26" s="752"/>
      <c r="H26" s="752"/>
      <c r="I26" s="752"/>
      <c r="J26" s="752"/>
      <c r="K26" s="752"/>
      <c r="L26" s="752"/>
    </row>
  </sheetData>
  <mergeCells count="14">
    <mergeCell ref="S2:T2"/>
    <mergeCell ref="A18:L18"/>
    <mergeCell ref="A26:L26"/>
    <mergeCell ref="B5:C5"/>
    <mergeCell ref="N5:O5"/>
    <mergeCell ref="P5:Q5"/>
    <mergeCell ref="A2:L2"/>
    <mergeCell ref="L5:M5"/>
    <mergeCell ref="J5:K5"/>
    <mergeCell ref="H5:I5"/>
    <mergeCell ref="F5:G5"/>
    <mergeCell ref="D5:E5"/>
    <mergeCell ref="A4:A6"/>
    <mergeCell ref="B4:Q4"/>
  </mergeCells>
  <phoneticPr fontId="7" type="noConversion"/>
  <hyperlinks>
    <hyperlink ref="S2:T2" location="Tab_List!A1" display="Back to Tab_List" xr:uid="{3650035B-1A22-4D5E-9B45-2F508379452B}"/>
  </hyperlinks>
  <printOptions horizontalCentered="1"/>
  <pageMargins left="0.05" right="0.05" top="0.8" bottom="0.3" header="0.5" footer="0.5"/>
  <pageSetup scale="79" orientation="landscape" r:id="rId1"/>
  <headerFooter alignWithMargins="0">
    <oddFooter>&amp;RTab_10.asp</oddFooter>
  </headerFooter>
  <rowBreaks count="1" manualBreakCount="1">
    <brk id="19" max="16383"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ransitionEvaluation="1" transitionEntry="1" codeName="Sheet21">
    <pageSetUpPr fitToPage="1"/>
  </sheetPr>
  <dimension ref="A1:S26"/>
  <sheetViews>
    <sheetView defaultGridColor="0" colorId="22" zoomScaleNormal="100" workbookViewId="0">
      <selection activeCell="N2" sqref="N2:O2"/>
    </sheetView>
  </sheetViews>
  <sheetFormatPr defaultColWidth="9.5703125" defaultRowHeight="15" x14ac:dyDescent="0.2"/>
  <cols>
    <col min="1" max="1" width="27.85546875" style="96" customWidth="1"/>
    <col min="2" max="3" width="10.5703125" style="96" customWidth="1"/>
    <col min="4" max="6" width="10.85546875" style="96" customWidth="1"/>
    <col min="7" max="7" width="10.140625" style="96" customWidth="1"/>
    <col min="8" max="8" width="10.5703125" style="96" customWidth="1"/>
    <col min="9" max="9" width="10.140625" style="96" customWidth="1"/>
    <col min="10" max="10" width="10.42578125" style="96" customWidth="1"/>
    <col min="11" max="11" width="10.5703125" style="96" customWidth="1"/>
    <col min="12" max="16384" width="9.5703125" style="96"/>
  </cols>
  <sheetData>
    <row r="1" spans="1:19" ht="15.75" x14ac:dyDescent="0.2">
      <c r="A1" s="72"/>
      <c r="B1" s="72"/>
      <c r="C1" s="95"/>
      <c r="D1" s="95"/>
      <c r="E1" s="95"/>
      <c r="F1" s="95"/>
      <c r="G1" s="120"/>
      <c r="H1" s="120"/>
      <c r="I1" s="120"/>
      <c r="J1" s="120"/>
      <c r="K1" s="120"/>
      <c r="S1" s="96">
        <v>20</v>
      </c>
    </row>
    <row r="2" spans="1:19" ht="48.6" customHeight="1" x14ac:dyDescent="0.2">
      <c r="A2" s="742" t="s">
        <v>954</v>
      </c>
      <c r="B2" s="778"/>
      <c r="C2" s="778"/>
      <c r="D2" s="778"/>
      <c r="E2" s="778"/>
      <c r="F2" s="778"/>
      <c r="G2" s="778"/>
      <c r="H2" s="778"/>
      <c r="I2" s="778"/>
      <c r="J2" s="778"/>
      <c r="K2" s="778"/>
      <c r="L2" s="778"/>
      <c r="N2" s="745" t="s">
        <v>874</v>
      </c>
      <c r="O2" s="745"/>
    </row>
    <row r="3" spans="1:19" ht="12" customHeight="1" x14ac:dyDescent="0.2">
      <c r="A3" s="72"/>
      <c r="B3" s="72"/>
      <c r="C3" s="90"/>
      <c r="D3" s="90"/>
      <c r="E3" s="90"/>
      <c r="F3" s="90"/>
      <c r="G3" s="120"/>
      <c r="H3" s="120"/>
      <c r="I3" s="120"/>
      <c r="J3" s="120"/>
      <c r="K3" s="120"/>
    </row>
    <row r="4" spans="1:19" ht="27.95" customHeight="1" x14ac:dyDescent="0.25">
      <c r="A4" s="854" t="s">
        <v>720</v>
      </c>
      <c r="B4" s="842" t="s">
        <v>232</v>
      </c>
      <c r="C4" s="445" t="s">
        <v>453</v>
      </c>
      <c r="D4" s="445"/>
      <c r="E4" s="718"/>
      <c r="F4" s="718"/>
      <c r="G4" s="445"/>
      <c r="H4" s="445"/>
      <c r="I4" s="445"/>
      <c r="J4" s="445"/>
      <c r="K4" s="446"/>
      <c r="L4" s="447"/>
    </row>
    <row r="5" spans="1:19" ht="52.5" customHeight="1" x14ac:dyDescent="0.25">
      <c r="A5" s="843"/>
      <c r="B5" s="858"/>
      <c r="C5" s="840" t="s">
        <v>359</v>
      </c>
      <c r="D5" s="926"/>
      <c r="E5" s="925" t="s">
        <v>955</v>
      </c>
      <c r="F5" s="926"/>
      <c r="G5" s="927" t="s">
        <v>361</v>
      </c>
      <c r="H5" s="928"/>
      <c r="I5" s="922" t="s">
        <v>362</v>
      </c>
      <c r="J5" s="924"/>
      <c r="K5" s="922" t="s">
        <v>345</v>
      </c>
      <c r="L5" s="923"/>
    </row>
    <row r="6" spans="1:19" ht="15.75" x14ac:dyDescent="0.2">
      <c r="A6" s="844"/>
      <c r="B6" s="859"/>
      <c r="C6" s="334" t="s">
        <v>294</v>
      </c>
      <c r="D6" s="334" t="s">
        <v>295</v>
      </c>
      <c r="E6" s="334" t="s">
        <v>294</v>
      </c>
      <c r="F6" s="334" t="s">
        <v>295</v>
      </c>
      <c r="G6" s="334" t="s">
        <v>294</v>
      </c>
      <c r="H6" s="334" t="s">
        <v>295</v>
      </c>
      <c r="I6" s="334" t="s">
        <v>294</v>
      </c>
      <c r="J6" s="334" t="s">
        <v>295</v>
      </c>
      <c r="K6" s="334" t="s">
        <v>294</v>
      </c>
      <c r="L6" s="334" t="s">
        <v>295</v>
      </c>
    </row>
    <row r="7" spans="1:19" ht="15" customHeight="1" x14ac:dyDescent="0.25">
      <c r="A7" s="325" t="s">
        <v>567</v>
      </c>
      <c r="B7" s="429">
        <v>31241</v>
      </c>
      <c r="C7" s="448">
        <v>267</v>
      </c>
      <c r="D7" s="449">
        <v>0.9</v>
      </c>
      <c r="E7" s="448">
        <v>20</v>
      </c>
      <c r="F7" s="449"/>
      <c r="G7" s="429">
        <v>25426</v>
      </c>
      <c r="H7" s="449">
        <v>81.400000000000006</v>
      </c>
      <c r="I7" s="429">
        <v>43</v>
      </c>
      <c r="J7" s="449">
        <v>0.1</v>
      </c>
      <c r="K7" s="450">
        <v>5464</v>
      </c>
      <c r="L7" s="451">
        <v>17.5</v>
      </c>
    </row>
    <row r="8" spans="1:19" ht="15" customHeight="1" x14ac:dyDescent="0.2">
      <c r="A8" s="139" t="s">
        <v>72</v>
      </c>
      <c r="B8" s="165">
        <v>364</v>
      </c>
      <c r="C8" s="293" t="s">
        <v>643</v>
      </c>
      <c r="D8" s="292" t="s">
        <v>643</v>
      </c>
      <c r="E8" s="293" t="s">
        <v>643</v>
      </c>
      <c r="F8" s="292" t="s">
        <v>643</v>
      </c>
      <c r="G8" s="165">
        <v>257</v>
      </c>
      <c r="H8" s="292">
        <v>70.599999999999994</v>
      </c>
      <c r="I8" s="165">
        <v>2</v>
      </c>
      <c r="J8" s="292">
        <v>0.5</v>
      </c>
      <c r="K8" s="293">
        <v>103</v>
      </c>
      <c r="L8" s="295">
        <v>28.3</v>
      </c>
    </row>
    <row r="9" spans="1:19" ht="15" customHeight="1" x14ac:dyDescent="0.2">
      <c r="A9" s="144" t="s">
        <v>73</v>
      </c>
      <c r="B9" s="165">
        <v>21245</v>
      </c>
      <c r="C9" s="293">
        <v>44</v>
      </c>
      <c r="D9" s="292">
        <v>0.2</v>
      </c>
      <c r="E9" s="293">
        <v>19</v>
      </c>
      <c r="F9" s="292">
        <v>0.1</v>
      </c>
      <c r="G9" s="165">
        <v>16830</v>
      </c>
      <c r="H9" s="292">
        <v>79.2</v>
      </c>
      <c r="I9" s="165">
        <v>33</v>
      </c>
      <c r="J9" s="292">
        <v>0.2</v>
      </c>
      <c r="K9" s="293">
        <v>4309</v>
      </c>
      <c r="L9" s="295">
        <v>20.3</v>
      </c>
    </row>
    <row r="10" spans="1:19" ht="15" customHeight="1" x14ac:dyDescent="0.2">
      <c r="A10" s="144" t="s">
        <v>588</v>
      </c>
      <c r="B10" s="165">
        <v>6134</v>
      </c>
      <c r="C10" s="293">
        <v>24</v>
      </c>
      <c r="D10" s="292">
        <v>0.4</v>
      </c>
      <c r="E10" s="293">
        <v>1</v>
      </c>
      <c r="F10" s="292">
        <v>0</v>
      </c>
      <c r="G10" s="165">
        <v>5063</v>
      </c>
      <c r="H10" s="292">
        <v>82.5</v>
      </c>
      <c r="I10" s="165">
        <v>8</v>
      </c>
      <c r="J10" s="292">
        <v>0.1</v>
      </c>
      <c r="K10" s="293">
        <v>1035</v>
      </c>
      <c r="L10" s="295">
        <v>16.899999999999999</v>
      </c>
      <c r="N10" s="280"/>
    </row>
    <row r="11" spans="1:19" ht="15" customHeight="1" x14ac:dyDescent="0.2">
      <c r="A11" s="144" t="s">
        <v>586</v>
      </c>
      <c r="B11" s="165">
        <v>2105</v>
      </c>
      <c r="C11" s="293">
        <v>35</v>
      </c>
      <c r="D11" s="292">
        <v>1.7</v>
      </c>
      <c r="E11" s="293" t="s">
        <v>643</v>
      </c>
      <c r="F11" s="292" t="s">
        <v>643</v>
      </c>
      <c r="G11" s="165">
        <v>2064</v>
      </c>
      <c r="H11" s="292">
        <v>98.1</v>
      </c>
      <c r="I11" s="165" t="s">
        <v>643</v>
      </c>
      <c r="J11" s="292" t="s">
        <v>643</v>
      </c>
      <c r="K11" s="293">
        <v>1</v>
      </c>
      <c r="L11" s="295">
        <v>0</v>
      </c>
    </row>
    <row r="12" spans="1:19" ht="15" customHeight="1" x14ac:dyDescent="0.2">
      <c r="A12" s="144" t="s">
        <v>587</v>
      </c>
      <c r="B12" s="165">
        <v>872</v>
      </c>
      <c r="C12" s="293">
        <v>70</v>
      </c>
      <c r="D12" s="292">
        <v>8</v>
      </c>
      <c r="E12" s="293" t="s">
        <v>643</v>
      </c>
      <c r="F12" s="292" t="s">
        <v>643</v>
      </c>
      <c r="G12" s="165">
        <v>798</v>
      </c>
      <c r="H12" s="292">
        <v>91.5</v>
      </c>
      <c r="I12" s="165" t="s">
        <v>643</v>
      </c>
      <c r="J12" s="292" t="s">
        <v>643</v>
      </c>
      <c r="K12" s="293">
        <v>3</v>
      </c>
      <c r="L12" s="295">
        <v>0.3</v>
      </c>
    </row>
    <row r="13" spans="1:19" ht="15" customHeight="1" x14ac:dyDescent="0.2">
      <c r="A13" s="144" t="s">
        <v>74</v>
      </c>
      <c r="B13" s="165">
        <v>476</v>
      </c>
      <c r="C13" s="293">
        <v>90</v>
      </c>
      <c r="D13" s="292">
        <v>18.899999999999999</v>
      </c>
      <c r="E13" s="293" t="s">
        <v>643</v>
      </c>
      <c r="F13" s="292" t="s">
        <v>643</v>
      </c>
      <c r="G13" s="165">
        <v>384</v>
      </c>
      <c r="H13" s="297">
        <v>80.7</v>
      </c>
      <c r="I13" s="165" t="s">
        <v>643</v>
      </c>
      <c r="J13" s="292" t="s">
        <v>643</v>
      </c>
      <c r="K13" s="293">
        <v>2</v>
      </c>
      <c r="L13" s="295">
        <v>0.4</v>
      </c>
    </row>
    <row r="14" spans="1:19" ht="15" customHeight="1" x14ac:dyDescent="0.2">
      <c r="A14" s="144" t="s">
        <v>75</v>
      </c>
      <c r="B14" s="165">
        <v>1</v>
      </c>
      <c r="C14" s="293" t="s">
        <v>643</v>
      </c>
      <c r="D14" s="292" t="s">
        <v>643</v>
      </c>
      <c r="E14" s="293" t="s">
        <v>643</v>
      </c>
      <c r="F14" s="292" t="s">
        <v>643</v>
      </c>
      <c r="G14" s="165">
        <v>1</v>
      </c>
      <c r="H14" s="297">
        <v>100</v>
      </c>
      <c r="I14" s="165" t="s">
        <v>643</v>
      </c>
      <c r="J14" s="292" t="s">
        <v>643</v>
      </c>
      <c r="K14" s="293" t="s">
        <v>643</v>
      </c>
      <c r="L14" s="295" t="s">
        <v>643</v>
      </c>
    </row>
    <row r="15" spans="1:19" ht="15" customHeight="1" x14ac:dyDescent="0.2">
      <c r="A15" s="144" t="s">
        <v>76</v>
      </c>
      <c r="B15" s="165">
        <v>1</v>
      </c>
      <c r="C15" s="293" t="s">
        <v>643</v>
      </c>
      <c r="D15" s="292" t="s">
        <v>643</v>
      </c>
      <c r="E15" s="293" t="s">
        <v>643</v>
      </c>
      <c r="F15" s="292" t="s">
        <v>643</v>
      </c>
      <c r="G15" s="165">
        <v>1</v>
      </c>
      <c r="H15" s="297">
        <v>100</v>
      </c>
      <c r="I15" s="165" t="s">
        <v>643</v>
      </c>
      <c r="J15" s="292" t="s">
        <v>643</v>
      </c>
      <c r="K15" s="293" t="s">
        <v>643</v>
      </c>
      <c r="L15" s="295" t="s">
        <v>643</v>
      </c>
    </row>
    <row r="16" spans="1:19" ht="8.1" customHeight="1" x14ac:dyDescent="0.2">
      <c r="A16" s="124"/>
      <c r="B16" s="130"/>
      <c r="C16" s="130"/>
      <c r="D16" s="130"/>
      <c r="E16" s="719"/>
      <c r="F16" s="719"/>
      <c r="G16" s="130"/>
      <c r="H16" s="130"/>
      <c r="I16" s="130"/>
      <c r="J16" s="130"/>
      <c r="K16" s="130"/>
      <c r="L16" s="124"/>
    </row>
    <row r="17" spans="1:12" ht="12.75" customHeight="1" x14ac:dyDescent="0.2">
      <c r="B17" s="97"/>
      <c r="C17" s="97"/>
      <c r="D17" s="97"/>
      <c r="E17" s="97"/>
      <c r="F17" s="97"/>
      <c r="G17" s="97"/>
      <c r="H17" s="97"/>
      <c r="I17" s="97"/>
      <c r="J17" s="97"/>
      <c r="K17" s="97"/>
    </row>
    <row r="18" spans="1:12" ht="48" customHeight="1" x14ac:dyDescent="0.2">
      <c r="A18" s="751" t="s">
        <v>740</v>
      </c>
      <c r="B18" s="778"/>
      <c r="C18" s="778"/>
      <c r="D18" s="778"/>
      <c r="E18" s="778"/>
      <c r="F18" s="778"/>
      <c r="G18" s="778"/>
      <c r="H18" s="778"/>
      <c r="I18" s="778"/>
      <c r="J18" s="778"/>
      <c r="K18" s="778"/>
      <c r="L18" s="778"/>
    </row>
    <row r="19" spans="1:12" ht="8.1" customHeight="1" x14ac:dyDescent="0.2">
      <c r="A19" s="53"/>
      <c r="B19" s="53"/>
      <c r="C19" s="53"/>
      <c r="D19" s="53"/>
      <c r="E19" s="53"/>
      <c r="F19" s="53"/>
      <c r="G19" s="53"/>
      <c r="H19" s="53"/>
      <c r="I19" s="53"/>
      <c r="J19" s="53"/>
      <c r="K19" s="53"/>
    </row>
    <row r="21" spans="1:12" s="5" customFormat="1" ht="12.75" x14ac:dyDescent="0.2">
      <c r="A21" s="298" t="s">
        <v>683</v>
      </c>
    </row>
    <row r="22" spans="1:12" s="5" customFormat="1" ht="12.75" x14ac:dyDescent="0.2">
      <c r="A22" s="298" t="s">
        <v>684</v>
      </c>
    </row>
    <row r="23" spans="1:12" s="5" customFormat="1" ht="12.75" x14ac:dyDescent="0.2"/>
    <row r="24" spans="1:12" s="5" customFormat="1" ht="14.25" x14ac:dyDescent="0.2">
      <c r="A24" s="298" t="s">
        <v>685</v>
      </c>
    </row>
    <row r="25" spans="1:12" s="5" customFormat="1" ht="12.75" x14ac:dyDescent="0.2"/>
    <row r="26" spans="1:12" s="5" customFormat="1" ht="27.75" customHeight="1" x14ac:dyDescent="0.2">
      <c r="A26" s="751" t="s">
        <v>916</v>
      </c>
      <c r="B26" s="869"/>
      <c r="C26" s="869"/>
      <c r="D26" s="869"/>
      <c r="E26" s="869"/>
      <c r="F26" s="869"/>
      <c r="G26" s="869"/>
      <c r="H26" s="869"/>
      <c r="I26" s="869"/>
      <c r="J26" s="869"/>
      <c r="K26" s="869"/>
      <c r="L26" s="869"/>
    </row>
  </sheetData>
  <mergeCells count="11">
    <mergeCell ref="N2:O2"/>
    <mergeCell ref="B4:B6"/>
    <mergeCell ref="A2:L2"/>
    <mergeCell ref="A18:L18"/>
    <mergeCell ref="A26:L26"/>
    <mergeCell ref="A4:A6"/>
    <mergeCell ref="K5:L5"/>
    <mergeCell ref="I5:J5"/>
    <mergeCell ref="E5:F5"/>
    <mergeCell ref="G5:H5"/>
    <mergeCell ref="C5:D5"/>
  </mergeCells>
  <phoneticPr fontId="7" type="noConversion"/>
  <hyperlinks>
    <hyperlink ref="N2:O2" location="Tab_List!A1" display="Back to Tab_List" xr:uid="{23344C8A-3012-4063-BBC5-EE71C4380632}"/>
  </hyperlinks>
  <printOptions horizontalCentered="1"/>
  <pageMargins left="0.3" right="0.3" top="0.8" bottom="0.3" header="0.5" footer="0.5"/>
  <pageSetup orientation="landscape" r:id="rId1"/>
  <headerFooter alignWithMargins="0">
    <oddFooter>&amp;RTab_11.asp</oddFooter>
  </headerFooter>
  <rowBreaks count="1" manualBreakCount="1">
    <brk id="20" max="16383"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ransitionEvaluation="1" transitionEntry="1" codeName="Sheet22">
    <pageSetUpPr fitToPage="1"/>
  </sheetPr>
  <dimension ref="A1:S22"/>
  <sheetViews>
    <sheetView defaultGridColor="0" colorId="22" zoomScale="90" zoomScaleNormal="90" workbookViewId="0">
      <selection activeCell="N2" sqref="N2:O2"/>
    </sheetView>
  </sheetViews>
  <sheetFormatPr defaultColWidth="9.5703125" defaultRowHeight="15" x14ac:dyDescent="0.2"/>
  <cols>
    <col min="1" max="1" width="38.42578125" style="96" customWidth="1"/>
    <col min="2" max="3" width="10.5703125" style="96" customWidth="1"/>
    <col min="4" max="6" width="11" style="96" customWidth="1"/>
    <col min="7" max="8" width="10.7109375" style="96" customWidth="1"/>
    <col min="9" max="9" width="11" style="96" customWidth="1"/>
    <col min="10" max="10" width="10.85546875" style="96" customWidth="1"/>
    <col min="11" max="11" width="11" style="96" customWidth="1"/>
    <col min="12" max="12" width="10.7109375" style="96" customWidth="1"/>
    <col min="13" max="16384" width="9.5703125" style="96"/>
  </cols>
  <sheetData>
    <row r="1" spans="1:19" ht="15.75" x14ac:dyDescent="0.2">
      <c r="A1" s="72"/>
      <c r="B1" s="72"/>
      <c r="C1" s="95"/>
      <c r="D1" s="95"/>
      <c r="E1" s="95"/>
      <c r="F1" s="95"/>
      <c r="G1" s="120"/>
      <c r="H1" s="120"/>
      <c r="I1" s="120"/>
      <c r="J1" s="120"/>
      <c r="K1" s="120"/>
      <c r="S1" s="96">
        <v>21</v>
      </c>
    </row>
    <row r="2" spans="1:19" ht="51" customHeight="1" x14ac:dyDescent="0.2">
      <c r="A2" s="742" t="s">
        <v>956</v>
      </c>
      <c r="B2" s="778"/>
      <c r="C2" s="778"/>
      <c r="D2" s="778"/>
      <c r="E2" s="778"/>
      <c r="F2" s="778"/>
      <c r="G2" s="778"/>
      <c r="H2" s="778"/>
      <c r="I2" s="778"/>
      <c r="J2" s="778"/>
      <c r="K2" s="778"/>
      <c r="L2" s="778"/>
      <c r="N2" s="745" t="s">
        <v>874</v>
      </c>
      <c r="O2" s="745"/>
    </row>
    <row r="3" spans="1:19" ht="12" customHeight="1" x14ac:dyDescent="0.2">
      <c r="A3" s="72"/>
      <c r="B3" s="72"/>
      <c r="C3" s="90"/>
      <c r="D3" s="90"/>
      <c r="E3" s="90"/>
      <c r="F3" s="90"/>
      <c r="G3" s="120"/>
      <c r="H3" s="120"/>
      <c r="I3" s="120"/>
      <c r="J3" s="120"/>
      <c r="K3" s="120"/>
    </row>
    <row r="4" spans="1:19" ht="27.95" customHeight="1" x14ac:dyDescent="0.25">
      <c r="A4" s="929" t="s">
        <v>569</v>
      </c>
      <c r="B4" s="939" t="s">
        <v>232</v>
      </c>
      <c r="C4" s="452" t="s">
        <v>453</v>
      </c>
      <c r="D4" s="452"/>
      <c r="E4" s="720"/>
      <c r="F4" s="720"/>
      <c r="G4" s="452"/>
      <c r="H4" s="452"/>
      <c r="I4" s="452"/>
      <c r="J4" s="452"/>
      <c r="K4" s="453"/>
      <c r="L4" s="454"/>
    </row>
    <row r="5" spans="1:19" ht="47.25" customHeight="1" x14ac:dyDescent="0.25">
      <c r="A5" s="930"/>
      <c r="B5" s="940"/>
      <c r="C5" s="932" t="s">
        <v>359</v>
      </c>
      <c r="D5" s="933"/>
      <c r="E5" s="942" t="s">
        <v>955</v>
      </c>
      <c r="F5" s="933"/>
      <c r="G5" s="934" t="s">
        <v>361</v>
      </c>
      <c r="H5" s="935"/>
      <c r="I5" s="936" t="s">
        <v>362</v>
      </c>
      <c r="J5" s="937"/>
      <c r="K5" s="936" t="s">
        <v>345</v>
      </c>
      <c r="L5" s="938"/>
    </row>
    <row r="6" spans="1:19" ht="15" customHeight="1" x14ac:dyDescent="0.2">
      <c r="A6" s="931"/>
      <c r="B6" s="941"/>
      <c r="C6" s="455" t="s">
        <v>294</v>
      </c>
      <c r="D6" s="455" t="s">
        <v>295</v>
      </c>
      <c r="E6" s="455" t="s">
        <v>294</v>
      </c>
      <c r="F6" s="455" t="s">
        <v>295</v>
      </c>
      <c r="G6" s="455" t="s">
        <v>294</v>
      </c>
      <c r="H6" s="455" t="s">
        <v>295</v>
      </c>
      <c r="I6" s="455" t="s">
        <v>294</v>
      </c>
      <c r="J6" s="455" t="s">
        <v>295</v>
      </c>
      <c r="K6" s="455" t="s">
        <v>294</v>
      </c>
      <c r="L6" s="455" t="s">
        <v>295</v>
      </c>
    </row>
    <row r="7" spans="1:19" ht="15" customHeight="1" x14ac:dyDescent="0.25">
      <c r="A7" s="330" t="s">
        <v>366</v>
      </c>
      <c r="B7" s="448">
        <v>31241</v>
      </c>
      <c r="C7" s="448">
        <v>267</v>
      </c>
      <c r="D7" s="456">
        <v>0.9</v>
      </c>
      <c r="E7" s="448">
        <v>20</v>
      </c>
      <c r="F7" s="721">
        <v>0.1</v>
      </c>
      <c r="G7" s="457">
        <v>25426</v>
      </c>
      <c r="H7" s="456">
        <v>81.400000000000006</v>
      </c>
      <c r="I7" s="457">
        <v>43</v>
      </c>
      <c r="J7" s="456">
        <v>0.1</v>
      </c>
      <c r="K7" s="458">
        <v>5464</v>
      </c>
      <c r="L7" s="459">
        <v>17.5</v>
      </c>
    </row>
    <row r="8" spans="1:19" ht="15" customHeight="1" x14ac:dyDescent="0.2">
      <c r="A8" s="165" t="s">
        <v>452</v>
      </c>
      <c r="B8" s="290">
        <v>11999</v>
      </c>
      <c r="C8" s="299">
        <v>44</v>
      </c>
      <c r="D8" s="297">
        <v>0.4</v>
      </c>
      <c r="E8" s="165" t="s">
        <v>643</v>
      </c>
      <c r="F8" s="297" t="s">
        <v>643</v>
      </c>
      <c r="G8" s="165">
        <v>11813</v>
      </c>
      <c r="H8" s="292">
        <v>98.4</v>
      </c>
      <c r="I8" s="165">
        <v>6</v>
      </c>
      <c r="J8" s="292">
        <v>0.1</v>
      </c>
      <c r="K8" s="296">
        <v>130</v>
      </c>
      <c r="L8" s="300">
        <v>1.1000000000000001</v>
      </c>
    </row>
    <row r="9" spans="1:19" ht="15" customHeight="1" x14ac:dyDescent="0.2">
      <c r="A9" s="165" t="s">
        <v>56</v>
      </c>
      <c r="B9" s="290">
        <v>17164</v>
      </c>
      <c r="C9" s="299">
        <v>56</v>
      </c>
      <c r="D9" s="297">
        <v>0.3</v>
      </c>
      <c r="E9" s="165">
        <v>19</v>
      </c>
      <c r="F9" s="297">
        <v>0.1</v>
      </c>
      <c r="G9" s="165">
        <v>11711</v>
      </c>
      <c r="H9" s="292">
        <v>68.2</v>
      </c>
      <c r="I9" s="165">
        <v>37</v>
      </c>
      <c r="J9" s="292">
        <v>0.2</v>
      </c>
      <c r="K9" s="296">
        <v>5331</v>
      </c>
      <c r="L9" s="300">
        <v>31.1</v>
      </c>
    </row>
    <row r="10" spans="1:19" ht="15" customHeight="1" x14ac:dyDescent="0.2">
      <c r="A10" s="648" t="s">
        <v>730</v>
      </c>
      <c r="B10" s="290">
        <v>2030</v>
      </c>
      <c r="C10" s="299">
        <v>155</v>
      </c>
      <c r="D10" s="297">
        <v>7.6</v>
      </c>
      <c r="E10" s="165" t="s">
        <v>643</v>
      </c>
      <c r="F10" s="297" t="s">
        <v>643</v>
      </c>
      <c r="G10" s="165">
        <v>1868</v>
      </c>
      <c r="H10" s="292">
        <v>92</v>
      </c>
      <c r="I10" s="165" t="s">
        <v>643</v>
      </c>
      <c r="J10" s="292" t="s">
        <v>643</v>
      </c>
      <c r="K10" s="296">
        <v>2</v>
      </c>
      <c r="L10" s="300">
        <v>0.1</v>
      </c>
    </row>
    <row r="11" spans="1:19" ht="15" customHeight="1" x14ac:dyDescent="0.2">
      <c r="A11" s="648" t="s">
        <v>565</v>
      </c>
      <c r="B11" s="722" t="s">
        <v>643</v>
      </c>
      <c r="C11" s="299" t="s">
        <v>643</v>
      </c>
      <c r="D11" s="297" t="s">
        <v>643</v>
      </c>
      <c r="E11" s="165" t="s">
        <v>643</v>
      </c>
      <c r="F11" s="297" t="s">
        <v>643</v>
      </c>
      <c r="G11" s="165" t="s">
        <v>643</v>
      </c>
      <c r="H11" s="292" t="s">
        <v>643</v>
      </c>
      <c r="I11" s="165" t="s">
        <v>643</v>
      </c>
      <c r="J11" s="292" t="s">
        <v>643</v>
      </c>
      <c r="K11" s="296" t="s">
        <v>643</v>
      </c>
      <c r="L11" s="300" t="s">
        <v>643</v>
      </c>
    </row>
    <row r="12" spans="1:19" ht="15" customHeight="1" x14ac:dyDescent="0.2">
      <c r="A12" s="648" t="s">
        <v>731</v>
      </c>
      <c r="B12" s="290">
        <v>5</v>
      </c>
      <c r="C12" s="299">
        <v>3</v>
      </c>
      <c r="D12" s="297">
        <v>60</v>
      </c>
      <c r="E12" s="165" t="s">
        <v>643</v>
      </c>
      <c r="F12" s="297" t="s">
        <v>643</v>
      </c>
      <c r="G12" s="165">
        <v>2</v>
      </c>
      <c r="H12" s="292">
        <v>40</v>
      </c>
      <c r="I12" s="165" t="s">
        <v>643</v>
      </c>
      <c r="J12" s="292" t="s">
        <v>643</v>
      </c>
      <c r="K12" s="296" t="s">
        <v>643</v>
      </c>
      <c r="L12" s="300" t="s">
        <v>643</v>
      </c>
    </row>
    <row r="13" spans="1:19" ht="15" customHeight="1" x14ac:dyDescent="0.2">
      <c r="A13" s="649" t="s">
        <v>763</v>
      </c>
      <c r="B13" s="290">
        <v>2</v>
      </c>
      <c r="C13" s="299">
        <v>2</v>
      </c>
      <c r="D13" s="297">
        <v>100</v>
      </c>
      <c r="E13" s="165" t="s">
        <v>643</v>
      </c>
      <c r="F13" s="297" t="s">
        <v>643</v>
      </c>
      <c r="G13" s="165" t="s">
        <v>643</v>
      </c>
      <c r="H13" s="292" t="s">
        <v>643</v>
      </c>
      <c r="I13" s="165" t="s">
        <v>643</v>
      </c>
      <c r="J13" s="292" t="s">
        <v>643</v>
      </c>
      <c r="K13" s="296" t="s">
        <v>643</v>
      </c>
      <c r="L13" s="300" t="s">
        <v>643</v>
      </c>
    </row>
    <row r="14" spans="1:19" ht="15" customHeight="1" x14ac:dyDescent="0.2">
      <c r="A14" s="165" t="s">
        <v>433</v>
      </c>
      <c r="B14" s="290">
        <v>23</v>
      </c>
      <c r="C14" s="299">
        <v>7</v>
      </c>
      <c r="D14" s="297">
        <v>30.4</v>
      </c>
      <c r="E14" s="165">
        <v>1</v>
      </c>
      <c r="F14" s="297">
        <v>4.3</v>
      </c>
      <c r="G14" s="165">
        <v>14</v>
      </c>
      <c r="H14" s="292">
        <v>60.9</v>
      </c>
      <c r="I14" s="165" t="s">
        <v>643</v>
      </c>
      <c r="J14" s="292" t="s">
        <v>643</v>
      </c>
      <c r="K14" s="296">
        <v>1</v>
      </c>
      <c r="L14" s="300">
        <v>4.3</v>
      </c>
    </row>
    <row r="15" spans="1:19" ht="8.1" customHeight="1" x14ac:dyDescent="0.2">
      <c r="A15" s="124"/>
      <c r="B15" s="129"/>
      <c r="C15" s="130"/>
      <c r="D15" s="130"/>
      <c r="E15" s="719"/>
      <c r="F15" s="719"/>
      <c r="G15" s="130"/>
      <c r="H15" s="130"/>
      <c r="I15" s="130"/>
      <c r="J15" s="130"/>
      <c r="K15" s="130"/>
      <c r="L15" s="124"/>
    </row>
    <row r="16" spans="1:19" ht="7.5" customHeight="1" x14ac:dyDescent="0.2"/>
    <row r="17" spans="1:12" ht="71.25" customHeight="1" x14ac:dyDescent="0.2">
      <c r="A17" s="751" t="s">
        <v>739</v>
      </c>
      <c r="B17" s="778"/>
      <c r="C17" s="778"/>
      <c r="D17" s="778"/>
      <c r="E17" s="778"/>
      <c r="F17" s="778"/>
      <c r="G17" s="778"/>
      <c r="H17" s="778"/>
      <c r="I17" s="778"/>
      <c r="J17" s="778"/>
      <c r="K17" s="778"/>
      <c r="L17" s="778"/>
    </row>
    <row r="18" spans="1:12" ht="15.6" customHeight="1" x14ac:dyDescent="0.2">
      <c r="A18" s="287"/>
      <c r="B18"/>
      <c r="C18"/>
      <c r="D18"/>
      <c r="E18"/>
      <c r="F18"/>
      <c r="G18"/>
      <c r="H18"/>
      <c r="I18"/>
      <c r="J18"/>
      <c r="K18"/>
      <c r="L18"/>
    </row>
    <row r="19" spans="1:12" s="5" customFormat="1" ht="12.75" x14ac:dyDescent="0.2">
      <c r="A19" s="298" t="s">
        <v>683</v>
      </c>
    </row>
    <row r="20" spans="1:12" s="5" customFormat="1" ht="12.75" x14ac:dyDescent="0.2">
      <c r="A20" s="298" t="s">
        <v>764</v>
      </c>
    </row>
    <row r="21" spans="1:12" ht="8.1" customHeight="1" x14ac:dyDescent="0.2">
      <c r="A21" s="53"/>
      <c r="B21" s="53"/>
      <c r="C21" s="53"/>
      <c r="D21" s="53"/>
      <c r="E21" s="53"/>
      <c r="F21" s="53"/>
      <c r="G21" s="53"/>
      <c r="H21" s="53"/>
      <c r="I21" s="53"/>
      <c r="J21" s="53"/>
      <c r="K21" s="53"/>
    </row>
    <row r="22" spans="1:12" ht="27.75" customHeight="1" x14ac:dyDescent="0.2">
      <c r="A22" s="751" t="s">
        <v>916</v>
      </c>
      <c r="B22" s="778"/>
      <c r="C22" s="778"/>
      <c r="D22" s="778"/>
      <c r="E22" s="778"/>
      <c r="F22" s="778"/>
      <c r="G22" s="778"/>
      <c r="H22" s="778"/>
      <c r="I22" s="778"/>
      <c r="J22" s="778"/>
      <c r="K22" s="778"/>
      <c r="L22" s="778"/>
    </row>
  </sheetData>
  <mergeCells count="11">
    <mergeCell ref="N2:O2"/>
    <mergeCell ref="A4:A6"/>
    <mergeCell ref="A2:L2"/>
    <mergeCell ref="A17:L17"/>
    <mergeCell ref="A22:L22"/>
    <mergeCell ref="C5:D5"/>
    <mergeCell ref="G5:H5"/>
    <mergeCell ref="I5:J5"/>
    <mergeCell ref="K5:L5"/>
    <mergeCell ref="B4:B6"/>
    <mergeCell ref="E5:F5"/>
  </mergeCells>
  <phoneticPr fontId="7" type="noConversion"/>
  <hyperlinks>
    <hyperlink ref="N2:O2" location="Tab_List!A1" display="Back to Tab_List" xr:uid="{14F77601-DC37-4DA4-A627-8A6DC2D065EF}"/>
  </hyperlinks>
  <printOptions horizontalCentered="1"/>
  <pageMargins left="0.45" right="0.25" top="0.8" bottom="0.3" header="0.5" footer="0.5"/>
  <pageSetup scale="94" orientation="landscape" r:id="rId1"/>
  <headerFooter alignWithMargins="0">
    <oddFooter>&amp;RTab_12.asp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ransitionEvaluation="1" transitionEntry="1" codeName="Sheet23">
    <pageSetUpPr fitToPage="1"/>
  </sheetPr>
  <dimension ref="A1:U28"/>
  <sheetViews>
    <sheetView defaultGridColor="0" colorId="22" zoomScale="91" zoomScaleNormal="91" workbookViewId="0">
      <selection activeCell="P2" sqref="P2:Q2"/>
    </sheetView>
  </sheetViews>
  <sheetFormatPr defaultColWidth="9.5703125" defaultRowHeight="15" x14ac:dyDescent="0.2"/>
  <cols>
    <col min="1" max="1" width="22.5703125" style="96" customWidth="1"/>
    <col min="2" max="2" width="9.5703125" style="96"/>
    <col min="3" max="6" width="8.5703125" style="96" customWidth="1"/>
    <col min="7" max="8" width="9.5703125" style="96" customWidth="1"/>
    <col min="9" max="10" width="9.140625" style="96" bestFit="1" customWidth="1"/>
    <col min="11" max="11" width="8.85546875" style="96" bestFit="1" customWidth="1"/>
    <col min="12" max="12" width="8.85546875" style="96" customWidth="1"/>
    <col min="13" max="13" width="8.85546875" style="96" bestFit="1" customWidth="1"/>
    <col min="14" max="14" width="8.85546875" style="96" customWidth="1"/>
    <col min="15" max="16384" width="9.5703125" style="96"/>
  </cols>
  <sheetData>
    <row r="1" spans="1:21" ht="15.75" x14ac:dyDescent="0.2">
      <c r="A1" s="72"/>
      <c r="B1" s="72"/>
      <c r="C1" s="95"/>
      <c r="D1" s="95"/>
      <c r="E1" s="95"/>
      <c r="F1" s="95"/>
      <c r="G1" s="120"/>
      <c r="H1" s="120"/>
      <c r="I1" s="120"/>
      <c r="J1" s="120"/>
      <c r="K1" s="120"/>
      <c r="L1" s="120"/>
      <c r="M1" s="120"/>
      <c r="N1" s="120"/>
      <c r="U1" s="96">
        <v>19</v>
      </c>
    </row>
    <row r="2" spans="1:21" ht="65.45" customHeight="1" x14ac:dyDescent="0.2">
      <c r="A2" s="742" t="s">
        <v>957</v>
      </c>
      <c r="B2" s="778"/>
      <c r="C2" s="778"/>
      <c r="D2" s="778"/>
      <c r="E2" s="778"/>
      <c r="F2" s="778"/>
      <c r="G2" s="778"/>
      <c r="H2" s="778"/>
      <c r="I2" s="778"/>
      <c r="J2" s="778"/>
      <c r="K2" s="778"/>
      <c r="L2" s="778"/>
      <c r="M2" s="778"/>
      <c r="N2" s="778"/>
      <c r="P2" s="745" t="s">
        <v>874</v>
      </c>
      <c r="Q2" s="745"/>
    </row>
    <row r="3" spans="1:21" ht="12" customHeight="1" x14ac:dyDescent="0.2">
      <c r="A3" s="72"/>
      <c r="B3" s="72"/>
      <c r="C3" s="90"/>
      <c r="D3" s="90"/>
      <c r="E3" s="95"/>
      <c r="F3" s="95"/>
      <c r="G3" s="120"/>
      <c r="H3" s="120"/>
      <c r="I3" s="120"/>
      <c r="J3" s="120"/>
      <c r="K3" s="120"/>
      <c r="L3" s="120"/>
      <c r="M3" s="120"/>
      <c r="N3" s="120"/>
    </row>
    <row r="4" spans="1:21" ht="18.95" customHeight="1" x14ac:dyDescent="0.2">
      <c r="A4" s="854" t="s">
        <v>720</v>
      </c>
      <c r="B4" s="839" t="s">
        <v>78</v>
      </c>
      <c r="C4" s="840"/>
      <c r="D4" s="840"/>
      <c r="E4" s="840"/>
      <c r="F4" s="840"/>
      <c r="G4" s="840"/>
      <c r="H4" s="840"/>
      <c r="I4" s="840"/>
      <c r="J4" s="840"/>
      <c r="K4" s="840"/>
      <c r="L4" s="840"/>
      <c r="M4" s="840"/>
      <c r="N4" s="841"/>
    </row>
    <row r="5" spans="1:21" ht="34.700000000000003" customHeight="1" x14ac:dyDescent="0.2">
      <c r="A5" s="843"/>
      <c r="B5" s="854" t="s">
        <v>232</v>
      </c>
      <c r="C5" s="922" t="s">
        <v>79</v>
      </c>
      <c r="D5" s="923"/>
      <c r="E5" s="922" t="s">
        <v>80</v>
      </c>
      <c r="F5" s="923"/>
      <c r="G5" s="922" t="s">
        <v>81</v>
      </c>
      <c r="H5" s="924"/>
      <c r="I5" s="943" t="s">
        <v>117</v>
      </c>
      <c r="J5" s="924"/>
      <c r="K5" s="922" t="s">
        <v>82</v>
      </c>
      <c r="L5" s="924"/>
      <c r="M5" s="922" t="s">
        <v>116</v>
      </c>
      <c r="N5" s="924"/>
    </row>
    <row r="6" spans="1:21" ht="22.7" customHeight="1" x14ac:dyDescent="0.2">
      <c r="A6" s="918"/>
      <c r="B6" s="918"/>
      <c r="C6" s="442" t="s">
        <v>677</v>
      </c>
      <c r="D6" s="442" t="s">
        <v>678</v>
      </c>
      <c r="E6" s="442" t="s">
        <v>677</v>
      </c>
      <c r="F6" s="442" t="s">
        <v>678</v>
      </c>
      <c r="G6" s="442" t="s">
        <v>677</v>
      </c>
      <c r="H6" s="442" t="s">
        <v>678</v>
      </c>
      <c r="I6" s="442" t="s">
        <v>677</v>
      </c>
      <c r="J6" s="442" t="s">
        <v>678</v>
      </c>
      <c r="K6" s="442" t="s">
        <v>677</v>
      </c>
      <c r="L6" s="442" t="s">
        <v>678</v>
      </c>
      <c r="M6" s="442" t="s">
        <v>677</v>
      </c>
      <c r="N6" s="442" t="s">
        <v>678</v>
      </c>
    </row>
    <row r="7" spans="1:21" ht="4.7" customHeight="1" x14ac:dyDescent="0.2">
      <c r="A7" s="436"/>
      <c r="B7" s="436"/>
      <c r="C7" s="441"/>
      <c r="D7" s="441"/>
      <c r="E7" s="441"/>
      <c r="F7" s="441"/>
      <c r="G7" s="441"/>
      <c r="H7" s="441"/>
      <c r="I7" s="441"/>
      <c r="J7" s="441"/>
      <c r="K7" s="441"/>
      <c r="L7" s="441"/>
      <c r="M7" s="441"/>
      <c r="N7" s="441"/>
    </row>
    <row r="8" spans="1:21" ht="25.7" customHeight="1" x14ac:dyDescent="0.25">
      <c r="A8" s="329" t="s">
        <v>197</v>
      </c>
      <c r="B8" s="329">
        <v>31241</v>
      </c>
      <c r="C8" s="437">
        <v>4465</v>
      </c>
      <c r="D8" s="438">
        <v>14.3</v>
      </c>
      <c r="E8" s="329">
        <v>79</v>
      </c>
      <c r="F8" s="438">
        <v>0.3</v>
      </c>
      <c r="G8" s="329">
        <v>34</v>
      </c>
      <c r="H8" s="438">
        <v>0.1</v>
      </c>
      <c r="I8" s="329">
        <v>26620</v>
      </c>
      <c r="J8" s="438">
        <v>85.2</v>
      </c>
      <c r="K8" s="439">
        <v>7</v>
      </c>
      <c r="L8" s="440">
        <v>0</v>
      </c>
      <c r="M8" s="439">
        <v>2</v>
      </c>
      <c r="N8" s="440">
        <v>0</v>
      </c>
    </row>
    <row r="9" spans="1:21" ht="7.35" customHeight="1" x14ac:dyDescent="0.25">
      <c r="A9" s="330"/>
      <c r="B9" s="330"/>
      <c r="C9" s="326"/>
      <c r="D9" s="411"/>
      <c r="E9" s="330"/>
      <c r="F9" s="411"/>
      <c r="G9" s="330"/>
      <c r="H9" s="411"/>
      <c r="I9" s="330"/>
      <c r="J9" s="411"/>
      <c r="K9" s="443"/>
      <c r="L9" s="444"/>
      <c r="M9" s="443"/>
      <c r="N9" s="444"/>
    </row>
    <row r="10" spans="1:21" ht="15" customHeight="1" x14ac:dyDescent="0.2">
      <c r="A10" s="139" t="s">
        <v>72</v>
      </c>
      <c r="B10" s="122">
        <v>364</v>
      </c>
      <c r="C10" s="106">
        <v>60</v>
      </c>
      <c r="D10" s="198">
        <v>16.5</v>
      </c>
      <c r="E10" s="122">
        <v>6</v>
      </c>
      <c r="F10" s="198">
        <v>1.6</v>
      </c>
      <c r="G10" s="251" t="s">
        <v>643</v>
      </c>
      <c r="H10" s="255" t="s">
        <v>643</v>
      </c>
      <c r="I10" s="122">
        <v>297</v>
      </c>
      <c r="J10" s="198">
        <v>81.599999999999994</v>
      </c>
      <c r="K10" s="251" t="s">
        <v>643</v>
      </c>
      <c r="L10" s="254" t="s">
        <v>643</v>
      </c>
      <c r="M10" s="251" t="s">
        <v>643</v>
      </c>
      <c r="N10" s="254" t="s">
        <v>643</v>
      </c>
    </row>
    <row r="11" spans="1:21" ht="15" customHeight="1" x14ac:dyDescent="0.2">
      <c r="A11" s="144" t="s">
        <v>73</v>
      </c>
      <c r="B11" s="122">
        <v>21245</v>
      </c>
      <c r="C11" s="106">
        <v>3112</v>
      </c>
      <c r="D11" s="198">
        <v>14.6</v>
      </c>
      <c r="E11" s="122">
        <v>53</v>
      </c>
      <c r="F11" s="198">
        <v>0.2</v>
      </c>
      <c r="G11" s="251">
        <v>26</v>
      </c>
      <c r="H11" s="255">
        <v>0.1</v>
      </c>
      <c r="I11" s="122">
        <v>18031</v>
      </c>
      <c r="J11" s="198">
        <v>84.9</v>
      </c>
      <c r="K11" s="251">
        <v>4</v>
      </c>
      <c r="L11" s="254">
        <v>0</v>
      </c>
      <c r="M11" s="251">
        <v>2</v>
      </c>
      <c r="N11" s="254">
        <v>0</v>
      </c>
    </row>
    <row r="12" spans="1:21" ht="15" customHeight="1" x14ac:dyDescent="0.2">
      <c r="A12" s="144" t="s">
        <v>588</v>
      </c>
      <c r="B12" s="122">
        <v>6134</v>
      </c>
      <c r="C12" s="106">
        <v>786</v>
      </c>
      <c r="D12" s="198">
        <v>12.8</v>
      </c>
      <c r="E12" s="122">
        <v>13</v>
      </c>
      <c r="F12" s="198">
        <v>0.2</v>
      </c>
      <c r="G12" s="251">
        <v>2</v>
      </c>
      <c r="H12" s="255">
        <v>0</v>
      </c>
      <c r="I12" s="122">
        <v>5325</v>
      </c>
      <c r="J12" s="198">
        <v>86.8</v>
      </c>
      <c r="K12" s="251">
        <v>2</v>
      </c>
      <c r="L12" s="254">
        <v>0</v>
      </c>
      <c r="M12" s="251" t="s">
        <v>643</v>
      </c>
      <c r="N12" s="254" t="s">
        <v>643</v>
      </c>
    </row>
    <row r="13" spans="1:21" ht="15" customHeight="1" x14ac:dyDescent="0.2">
      <c r="A13" s="144" t="s">
        <v>586</v>
      </c>
      <c r="B13" s="122">
        <v>2105</v>
      </c>
      <c r="C13" s="106">
        <v>262</v>
      </c>
      <c r="D13" s="198">
        <v>12.4</v>
      </c>
      <c r="E13" s="122">
        <v>4</v>
      </c>
      <c r="F13" s="198">
        <v>0.2</v>
      </c>
      <c r="G13" s="251">
        <v>4</v>
      </c>
      <c r="H13" s="255">
        <v>0.2</v>
      </c>
      <c r="I13" s="122">
        <v>1829</v>
      </c>
      <c r="J13" s="198">
        <v>86.9</v>
      </c>
      <c r="K13" s="251">
        <v>1</v>
      </c>
      <c r="L13" s="254">
        <v>0</v>
      </c>
      <c r="M13" s="251" t="s">
        <v>643</v>
      </c>
      <c r="N13" s="254" t="s">
        <v>643</v>
      </c>
    </row>
    <row r="14" spans="1:21" ht="15" customHeight="1" x14ac:dyDescent="0.2">
      <c r="A14" s="144" t="s">
        <v>587</v>
      </c>
      <c r="B14" s="122">
        <v>872</v>
      </c>
      <c r="C14" s="106">
        <v>163</v>
      </c>
      <c r="D14" s="198">
        <v>18.7</v>
      </c>
      <c r="E14" s="122">
        <v>2</v>
      </c>
      <c r="F14" s="198">
        <v>0.2</v>
      </c>
      <c r="G14" s="251">
        <v>1</v>
      </c>
      <c r="H14" s="255">
        <v>0.1</v>
      </c>
      <c r="I14" s="122">
        <v>704</v>
      </c>
      <c r="J14" s="198">
        <v>80.7</v>
      </c>
      <c r="K14" s="251" t="s">
        <v>643</v>
      </c>
      <c r="L14" s="254" t="s">
        <v>643</v>
      </c>
      <c r="M14" s="251" t="s">
        <v>643</v>
      </c>
      <c r="N14" s="254" t="s">
        <v>643</v>
      </c>
    </row>
    <row r="15" spans="1:21" ht="15" customHeight="1" x14ac:dyDescent="0.2">
      <c r="A15" s="144" t="s">
        <v>74</v>
      </c>
      <c r="B15" s="122">
        <v>476</v>
      </c>
      <c r="C15" s="106">
        <v>78</v>
      </c>
      <c r="D15" s="198">
        <v>16.399999999999999</v>
      </c>
      <c r="E15" s="122">
        <v>1</v>
      </c>
      <c r="F15" s="198">
        <v>0.2</v>
      </c>
      <c r="G15" s="251">
        <v>1</v>
      </c>
      <c r="H15" s="255">
        <v>0.2</v>
      </c>
      <c r="I15" s="122">
        <v>394</v>
      </c>
      <c r="J15" s="198">
        <v>82.8</v>
      </c>
      <c r="K15" s="251" t="s">
        <v>643</v>
      </c>
      <c r="L15" s="254" t="s">
        <v>643</v>
      </c>
      <c r="M15" s="251" t="s">
        <v>643</v>
      </c>
      <c r="N15" s="254" t="s">
        <v>643</v>
      </c>
    </row>
    <row r="16" spans="1:21" ht="15" customHeight="1" x14ac:dyDescent="0.2">
      <c r="A16" s="144" t="s">
        <v>75</v>
      </c>
      <c r="B16" s="122">
        <v>1</v>
      </c>
      <c r="C16" s="106" t="s">
        <v>643</v>
      </c>
      <c r="D16" s="198" t="s">
        <v>643</v>
      </c>
      <c r="E16" s="122" t="s">
        <v>643</v>
      </c>
      <c r="F16" s="198" t="s">
        <v>643</v>
      </c>
      <c r="G16" s="251" t="s">
        <v>643</v>
      </c>
      <c r="H16" s="255" t="s">
        <v>643</v>
      </c>
      <c r="I16" s="122">
        <v>1</v>
      </c>
      <c r="J16" s="198">
        <v>100</v>
      </c>
      <c r="K16" s="251" t="s">
        <v>643</v>
      </c>
      <c r="L16" s="254" t="s">
        <v>643</v>
      </c>
      <c r="M16" s="251" t="s">
        <v>643</v>
      </c>
      <c r="N16" s="254" t="s">
        <v>643</v>
      </c>
    </row>
    <row r="17" spans="1:14" ht="15" customHeight="1" x14ac:dyDescent="0.2">
      <c r="A17" s="144" t="s">
        <v>76</v>
      </c>
      <c r="B17" s="122">
        <v>1</v>
      </c>
      <c r="C17" s="106" t="s">
        <v>643</v>
      </c>
      <c r="D17" s="198" t="s">
        <v>643</v>
      </c>
      <c r="E17" s="122" t="s">
        <v>643</v>
      </c>
      <c r="F17" s="198" t="s">
        <v>643</v>
      </c>
      <c r="G17" s="251" t="s">
        <v>643</v>
      </c>
      <c r="H17" s="255" t="s">
        <v>643</v>
      </c>
      <c r="I17" s="251" t="s">
        <v>643</v>
      </c>
      <c r="J17" s="254" t="s">
        <v>643</v>
      </c>
      <c r="K17" s="251" t="s">
        <v>643</v>
      </c>
      <c r="L17" s="254" t="s">
        <v>643</v>
      </c>
      <c r="M17" s="251" t="s">
        <v>643</v>
      </c>
      <c r="N17" s="254" t="s">
        <v>643</v>
      </c>
    </row>
    <row r="18" spans="1:14" ht="8.1" customHeight="1" x14ac:dyDescent="0.2">
      <c r="A18" s="124"/>
      <c r="B18" s="129"/>
      <c r="C18" s="130"/>
      <c r="D18" s="130"/>
      <c r="E18" s="130"/>
      <c r="F18" s="540" t="s">
        <v>643</v>
      </c>
      <c r="G18" s="549"/>
      <c r="H18" s="130"/>
      <c r="I18" s="130"/>
      <c r="J18" s="130"/>
      <c r="K18" s="130"/>
      <c r="L18" s="130"/>
      <c r="M18" s="131"/>
      <c r="N18" s="130"/>
    </row>
    <row r="19" spans="1:14" ht="8.1" customHeight="1" x14ac:dyDescent="0.2">
      <c r="C19" s="97"/>
      <c r="D19" s="97"/>
      <c r="E19" s="97"/>
      <c r="F19" s="97"/>
      <c r="G19" s="97"/>
      <c r="H19" s="97"/>
      <c r="I19" s="97"/>
      <c r="J19" s="97"/>
      <c r="K19" s="97"/>
      <c r="L19" s="97"/>
      <c r="M19" s="97"/>
      <c r="N19" s="97"/>
    </row>
    <row r="20" spans="1:14" ht="40.5" customHeight="1" x14ac:dyDescent="0.2">
      <c r="A20" s="751" t="s">
        <v>738</v>
      </c>
      <c r="B20" s="752"/>
      <c r="C20" s="752"/>
      <c r="D20" s="752"/>
      <c r="E20" s="752"/>
      <c r="F20" s="752"/>
      <c r="G20" s="752"/>
      <c r="H20" s="752"/>
      <c r="I20" s="752"/>
      <c r="J20" s="752"/>
      <c r="K20" s="752"/>
      <c r="L20" s="752"/>
      <c r="M20" s="752"/>
      <c r="N20" s="752"/>
    </row>
    <row r="21" spans="1:14" ht="8.1" customHeight="1" x14ac:dyDescent="0.2">
      <c r="A21" s="53"/>
      <c r="B21" s="53"/>
      <c r="C21" s="53"/>
      <c r="D21" s="53"/>
      <c r="E21" s="53"/>
      <c r="F21" s="53"/>
      <c r="G21" s="53"/>
      <c r="H21" s="53"/>
      <c r="I21" s="53"/>
      <c r="J21" s="53"/>
      <c r="K21" s="53"/>
      <c r="L21" s="53"/>
      <c r="M21" s="53"/>
      <c r="N21" s="53"/>
    </row>
    <row r="23" spans="1:14" s="5" customFormat="1" ht="12.75" x14ac:dyDescent="0.2">
      <c r="A23" s="298" t="s">
        <v>686</v>
      </c>
      <c r="B23" s="21"/>
      <c r="C23" s="6"/>
      <c r="D23" s="6"/>
      <c r="E23" s="6"/>
      <c r="F23" s="6"/>
      <c r="G23" s="6"/>
      <c r="H23" s="6"/>
      <c r="I23" s="6"/>
      <c r="J23" s="6"/>
      <c r="K23" s="6"/>
      <c r="L23" s="6"/>
      <c r="M23" s="6"/>
      <c r="N23" s="6"/>
    </row>
    <row r="24" spans="1:14" s="5" customFormat="1" ht="12.75" x14ac:dyDescent="0.2">
      <c r="A24" s="298" t="s">
        <v>762</v>
      </c>
    </row>
    <row r="26" spans="1:14" s="5" customFormat="1" ht="14.25" x14ac:dyDescent="0.2">
      <c r="A26" s="298" t="s">
        <v>685</v>
      </c>
    </row>
    <row r="27" spans="1:14" s="5" customFormat="1" ht="12.75" x14ac:dyDescent="0.2">
      <c r="A27" s="298"/>
    </row>
    <row r="28" spans="1:14" ht="31.5" customHeight="1" x14ac:dyDescent="0.2">
      <c r="A28" s="751" t="s">
        <v>916</v>
      </c>
      <c r="B28" s="752"/>
      <c r="C28" s="752"/>
      <c r="D28" s="752"/>
      <c r="E28" s="752"/>
      <c r="F28" s="752"/>
      <c r="G28" s="752"/>
      <c r="H28" s="752"/>
      <c r="I28" s="752"/>
      <c r="J28" s="752"/>
      <c r="K28" s="752"/>
      <c r="L28" s="752"/>
      <c r="M28" s="752"/>
      <c r="N28" s="752"/>
    </row>
  </sheetData>
  <mergeCells count="13">
    <mergeCell ref="A28:N28"/>
    <mergeCell ref="M5:N5"/>
    <mergeCell ref="K5:L5"/>
    <mergeCell ref="I5:J5"/>
    <mergeCell ref="G5:H5"/>
    <mergeCell ref="E5:F5"/>
    <mergeCell ref="A4:A6"/>
    <mergeCell ref="B5:B6"/>
    <mergeCell ref="P2:Q2"/>
    <mergeCell ref="A2:N2"/>
    <mergeCell ref="C5:D5"/>
    <mergeCell ref="B4:N4"/>
    <mergeCell ref="A20:N20"/>
  </mergeCells>
  <phoneticPr fontId="7" type="noConversion"/>
  <hyperlinks>
    <hyperlink ref="P2:Q2" location="Tab_List!A1" display="Back to Tab_List" xr:uid="{DF4A9635-DB06-4112-A81A-744D691BB7F0}"/>
  </hyperlinks>
  <printOptions horizontalCentered="1"/>
  <pageMargins left="0.55000000000000004" right="0.3" top="0.8" bottom="0.3" header="0.5" footer="0.5"/>
  <pageSetup scale="94" orientation="landscape" r:id="rId1"/>
  <headerFooter alignWithMargins="0">
    <oddFooter>&amp;Rpregconfirm.asp</oddFooter>
  </headerFooter>
  <rowBreaks count="1" manualBreakCount="1">
    <brk id="21" max="16383"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4">
    <pageSetUpPr fitToPage="1"/>
  </sheetPr>
  <dimension ref="A1:Q44"/>
  <sheetViews>
    <sheetView workbookViewId="0">
      <selection activeCell="I2" sqref="I2:J2"/>
    </sheetView>
  </sheetViews>
  <sheetFormatPr defaultColWidth="9.140625" defaultRowHeight="15" x14ac:dyDescent="0.2"/>
  <cols>
    <col min="1" max="1" width="9.140625" style="96"/>
    <col min="2" max="2" width="36" style="96" customWidth="1"/>
    <col min="3" max="3" width="10.5703125" style="96" customWidth="1"/>
    <col min="4" max="4" width="11.7109375" style="96" customWidth="1"/>
    <col min="5" max="5" width="11.5703125" style="96" customWidth="1"/>
    <col min="6" max="6" width="10" style="96" customWidth="1"/>
    <col min="7" max="8" width="9.140625" style="96" customWidth="1"/>
    <col min="9" max="9" width="9.140625" style="96"/>
    <col min="10" max="10" width="32.5703125" style="96" bestFit="1" customWidth="1"/>
    <col min="11" max="11" width="11.85546875" style="96" customWidth="1"/>
    <col min="12" max="16384" width="9.140625" style="96"/>
  </cols>
  <sheetData>
    <row r="1" spans="1:15" ht="15.75" x14ac:dyDescent="0.2">
      <c r="A1" s="72"/>
      <c r="B1" s="72"/>
      <c r="C1" s="120"/>
      <c r="D1" s="120"/>
      <c r="E1" s="120"/>
    </row>
    <row r="2" spans="1:15" ht="75" customHeight="1" x14ac:dyDescent="0.2">
      <c r="B2" s="742" t="s">
        <v>958</v>
      </c>
      <c r="C2" s="742"/>
      <c r="D2" s="742"/>
      <c r="E2" s="742"/>
      <c r="F2" s="742"/>
      <c r="G2" s="742"/>
      <c r="H2" s="289"/>
      <c r="I2" s="745" t="s">
        <v>874</v>
      </c>
      <c r="J2" s="745"/>
    </row>
    <row r="3" spans="1:15" ht="20.45" customHeight="1" x14ac:dyDescent="0.25">
      <c r="A3" s="72"/>
      <c r="B3" s="947" t="s">
        <v>85</v>
      </c>
      <c r="C3" s="945">
        <v>2023</v>
      </c>
      <c r="D3" s="945"/>
      <c r="E3" s="946" t="s">
        <v>959</v>
      </c>
      <c r="F3" s="946"/>
      <c r="G3" s="946"/>
      <c r="H3" s="314"/>
    </row>
    <row r="4" spans="1:15" ht="15.75" x14ac:dyDescent="0.25">
      <c r="B4" s="948"/>
      <c r="C4" s="308" t="s">
        <v>294</v>
      </c>
      <c r="D4" s="309" t="s">
        <v>543</v>
      </c>
      <c r="E4" s="460" t="s">
        <v>294</v>
      </c>
      <c r="F4" s="460" t="s">
        <v>688</v>
      </c>
      <c r="G4" s="460" t="s">
        <v>543</v>
      </c>
      <c r="H4" s="214"/>
      <c r="I4" s="214"/>
    </row>
    <row r="5" spans="1:15" ht="15" customHeight="1" x14ac:dyDescent="0.25">
      <c r="B5" s="466" t="s">
        <v>655</v>
      </c>
      <c r="C5" s="467">
        <v>16</v>
      </c>
      <c r="D5" s="468">
        <v>5.0999999999999996</v>
      </c>
      <c r="E5" s="469">
        <v>15</v>
      </c>
      <c r="F5" s="470">
        <v>5</v>
      </c>
      <c r="G5" s="470">
        <v>1.7</v>
      </c>
      <c r="H5" s="301"/>
    </row>
    <row r="6" spans="1:15" ht="15" customHeight="1" x14ac:dyDescent="0.2">
      <c r="B6" s="302" t="s">
        <v>589</v>
      </c>
      <c r="C6" s="306">
        <v>1</v>
      </c>
      <c r="D6" s="555" t="s">
        <v>643</v>
      </c>
      <c r="E6" s="651">
        <v>2</v>
      </c>
      <c r="F6" s="652">
        <v>0.7</v>
      </c>
      <c r="G6" s="652" t="s">
        <v>379</v>
      </c>
      <c r="H6" s="301"/>
    </row>
    <row r="7" spans="1:15" ht="15" customHeight="1" x14ac:dyDescent="0.2">
      <c r="B7" s="302" t="s">
        <v>590</v>
      </c>
      <c r="C7" s="306" t="s">
        <v>643</v>
      </c>
      <c r="D7" s="555" t="s">
        <v>643</v>
      </c>
      <c r="E7" s="651" t="s">
        <v>643</v>
      </c>
      <c r="F7" s="653" t="s">
        <v>643</v>
      </c>
      <c r="G7" s="653" t="s">
        <v>643</v>
      </c>
      <c r="H7" s="301"/>
      <c r="J7" s="280"/>
      <c r="K7" s="280"/>
    </row>
    <row r="8" spans="1:15" ht="15" customHeight="1" x14ac:dyDescent="0.2">
      <c r="B8" s="302" t="s">
        <v>591</v>
      </c>
      <c r="C8" s="306">
        <v>2</v>
      </c>
      <c r="D8" s="555" t="s">
        <v>379</v>
      </c>
      <c r="E8" s="651">
        <v>2</v>
      </c>
      <c r="F8" s="652">
        <v>0.7</v>
      </c>
      <c r="G8" s="652" t="s">
        <v>379</v>
      </c>
      <c r="H8" s="301"/>
    </row>
    <row r="9" spans="1:15" ht="15" customHeight="1" x14ac:dyDescent="0.25">
      <c r="B9" s="302" t="s">
        <v>592</v>
      </c>
      <c r="C9" s="307">
        <v>11</v>
      </c>
      <c r="D9" s="305">
        <v>3.5</v>
      </c>
      <c r="E9" s="651">
        <v>4</v>
      </c>
      <c r="F9" s="652">
        <v>1.3</v>
      </c>
      <c r="G9" s="652" t="s">
        <v>379</v>
      </c>
      <c r="H9" s="301"/>
      <c r="K9" s="331"/>
    </row>
    <row r="10" spans="1:15" ht="15" customHeight="1" x14ac:dyDescent="0.25">
      <c r="B10" s="302" t="s">
        <v>593</v>
      </c>
      <c r="C10" s="306" t="s">
        <v>643</v>
      </c>
      <c r="D10" s="555" t="s">
        <v>643</v>
      </c>
      <c r="E10" s="651" t="s">
        <v>643</v>
      </c>
      <c r="F10" s="653" t="s">
        <v>643</v>
      </c>
      <c r="G10" s="653" t="s">
        <v>643</v>
      </c>
      <c r="H10" s="301"/>
      <c r="I10" s="214"/>
      <c r="L10" s="650"/>
      <c r="M10" s="650"/>
      <c r="N10" s="650"/>
      <c r="O10" s="331"/>
    </row>
    <row r="11" spans="1:15" ht="15" customHeight="1" x14ac:dyDescent="0.2">
      <c r="B11" s="302" t="s">
        <v>594</v>
      </c>
      <c r="C11" s="306" t="s">
        <v>643</v>
      </c>
      <c r="D11" s="555" t="s">
        <v>643</v>
      </c>
      <c r="E11" s="651" t="s">
        <v>643</v>
      </c>
      <c r="F11" s="653" t="s">
        <v>643</v>
      </c>
      <c r="G11" s="653" t="s">
        <v>643</v>
      </c>
      <c r="H11" s="301"/>
    </row>
    <row r="12" spans="1:15" ht="15" customHeight="1" x14ac:dyDescent="0.25">
      <c r="B12" s="302" t="s">
        <v>595</v>
      </c>
      <c r="C12" s="306">
        <v>1</v>
      </c>
      <c r="D12" s="305" t="s">
        <v>379</v>
      </c>
      <c r="E12" s="651" t="s">
        <v>643</v>
      </c>
      <c r="F12" s="653" t="s">
        <v>643</v>
      </c>
      <c r="G12" s="653" t="s">
        <v>643</v>
      </c>
      <c r="H12" s="301"/>
      <c r="I12" s="214"/>
      <c r="K12" s="331"/>
      <c r="L12" s="256"/>
      <c r="M12" s="256"/>
      <c r="N12" s="256"/>
      <c r="O12" s="331"/>
    </row>
    <row r="13" spans="1:15" ht="15" customHeight="1" x14ac:dyDescent="0.2">
      <c r="B13" s="302" t="s">
        <v>596</v>
      </c>
      <c r="C13" s="306" t="s">
        <v>643</v>
      </c>
      <c r="D13" s="555" t="s">
        <v>643</v>
      </c>
      <c r="E13" s="651" t="s">
        <v>643</v>
      </c>
      <c r="F13" s="653" t="s">
        <v>643</v>
      </c>
      <c r="G13" s="653" t="s">
        <v>643</v>
      </c>
      <c r="H13" s="301"/>
    </row>
    <row r="14" spans="1:15" ht="15" customHeight="1" x14ac:dyDescent="0.2">
      <c r="B14" s="303" t="s">
        <v>648</v>
      </c>
      <c r="C14" s="306" t="s">
        <v>643</v>
      </c>
      <c r="D14" s="555" t="s">
        <v>643</v>
      </c>
      <c r="E14" s="651" t="s">
        <v>643</v>
      </c>
      <c r="F14" s="653" t="s">
        <v>643</v>
      </c>
      <c r="G14" s="653" t="s">
        <v>643</v>
      </c>
      <c r="H14" s="301"/>
    </row>
    <row r="15" spans="1:15" ht="15" customHeight="1" x14ac:dyDescent="0.2">
      <c r="B15" s="304" t="s">
        <v>597</v>
      </c>
      <c r="C15" s="554">
        <v>1</v>
      </c>
      <c r="D15" s="723" t="s">
        <v>379</v>
      </c>
      <c r="E15" s="654" t="s">
        <v>643</v>
      </c>
      <c r="F15" s="655" t="s">
        <v>643</v>
      </c>
      <c r="G15" s="655" t="s">
        <v>643</v>
      </c>
      <c r="H15" s="301"/>
    </row>
    <row r="16" spans="1:15" ht="12.6" customHeight="1" x14ac:dyDescent="0.2"/>
    <row r="17" spans="1:17" ht="17.45" customHeight="1" x14ac:dyDescent="0.2">
      <c r="B17" s="944" t="s">
        <v>687</v>
      </c>
      <c r="C17" s="944"/>
      <c r="D17" s="944"/>
      <c r="E17" s="944"/>
      <c r="F17" s="944"/>
      <c r="G17" s="944"/>
      <c r="H17" s="311"/>
    </row>
    <row r="18" spans="1:17" ht="17.45" customHeight="1" x14ac:dyDescent="0.2">
      <c r="B18" s="311"/>
      <c r="C18" s="311"/>
      <c r="D18" s="311"/>
      <c r="E18" s="311"/>
      <c r="F18" s="311"/>
      <c r="G18" s="311"/>
      <c r="H18" s="311"/>
    </row>
    <row r="19" spans="1:17" ht="17.45" customHeight="1" x14ac:dyDescent="0.2">
      <c r="B19" s="312" t="s">
        <v>689</v>
      </c>
      <c r="C19" s="312"/>
      <c r="D19" s="312"/>
      <c r="E19" s="312"/>
      <c r="F19" s="312"/>
      <c r="G19" s="312"/>
      <c r="H19" s="312"/>
    </row>
    <row r="20" spans="1:17" ht="17.45" customHeight="1" x14ac:dyDescent="0.2">
      <c r="B20" s="312"/>
      <c r="C20" s="312"/>
      <c r="D20" s="312"/>
      <c r="E20" s="312"/>
      <c r="F20" s="312"/>
      <c r="G20" s="312"/>
      <c r="H20" s="312"/>
    </row>
    <row r="21" spans="1:17" ht="17.45" customHeight="1" x14ac:dyDescent="0.2">
      <c r="B21" s="313" t="s">
        <v>686</v>
      </c>
      <c r="C21" s="311"/>
      <c r="D21" s="311"/>
      <c r="E21" s="311"/>
      <c r="F21" s="311"/>
      <c r="G21" s="311"/>
      <c r="H21" s="311"/>
    </row>
    <row r="22" spans="1:17" ht="17.45" customHeight="1" x14ac:dyDescent="0.2">
      <c r="B22" s="287"/>
      <c r="C22" s="288"/>
      <c r="D22" s="288"/>
    </row>
    <row r="23" spans="1:17" ht="17.45" customHeight="1" x14ac:dyDescent="0.2">
      <c r="B23" s="310" t="s">
        <v>690</v>
      </c>
      <c r="C23" s="288"/>
      <c r="D23" s="288"/>
    </row>
    <row r="24" spans="1:17" ht="17.45" customHeight="1" x14ac:dyDescent="0.2">
      <c r="B24" s="287"/>
      <c r="C24" s="288"/>
      <c r="D24" s="288"/>
    </row>
    <row r="25" spans="1:17" s="5" customFormat="1" ht="17.45" customHeight="1" x14ac:dyDescent="0.2">
      <c r="B25" s="320" t="s">
        <v>691</v>
      </c>
    </row>
    <row r="26" spans="1:17" s="5" customFormat="1" ht="17.45" customHeight="1" x14ac:dyDescent="0.2">
      <c r="B26" s="320"/>
    </row>
    <row r="27" spans="1:17" ht="36.950000000000003" customHeight="1" x14ac:dyDescent="0.2">
      <c r="B27" s="944" t="s">
        <v>916</v>
      </c>
      <c r="C27" s="944"/>
      <c r="D27" s="944"/>
      <c r="E27" s="944"/>
      <c r="F27" s="944"/>
      <c r="G27" s="944"/>
      <c r="H27" s="944"/>
      <c r="O27" s="214"/>
    </row>
    <row r="28" spans="1:17" ht="17.45" customHeight="1" x14ac:dyDescent="0.2">
      <c r="K28" s="256"/>
      <c r="L28" s="256"/>
      <c r="M28" s="256"/>
      <c r="N28" s="256"/>
      <c r="O28" s="214"/>
      <c r="P28" s="214"/>
      <c r="Q28" s="214"/>
    </row>
    <row r="29" spans="1:17" x14ac:dyDescent="0.2">
      <c r="J29" s="214"/>
      <c r="O29" s="214"/>
      <c r="P29" s="280"/>
      <c r="Q29" s="280"/>
    </row>
    <row r="30" spans="1:17" x14ac:dyDescent="0.2">
      <c r="J30" s="214"/>
      <c r="K30" s="248"/>
      <c r="L30" s="248"/>
      <c r="M30" s="248"/>
      <c r="N30" s="248"/>
      <c r="O30" s="214"/>
      <c r="P30" s="280"/>
      <c r="Q30" s="280"/>
    </row>
    <row r="31" spans="1:17" x14ac:dyDescent="0.2">
      <c r="J31" s="214"/>
      <c r="K31" s="214"/>
      <c r="L31" s="214"/>
      <c r="M31" s="214"/>
      <c r="N31" s="214"/>
      <c r="O31" s="214"/>
      <c r="P31" s="280"/>
      <c r="Q31" s="280"/>
    </row>
    <row r="32" spans="1:17" ht="15.75" x14ac:dyDescent="0.2">
      <c r="A32" s="72"/>
      <c r="B32" s="72"/>
      <c r="C32" s="120"/>
      <c r="D32" s="120"/>
      <c r="E32" s="120"/>
      <c r="J32" s="214"/>
      <c r="O32" s="214"/>
      <c r="P32" s="280"/>
      <c r="Q32" s="280"/>
    </row>
    <row r="33" spans="2:17" x14ac:dyDescent="0.2">
      <c r="J33" s="214"/>
      <c r="O33" s="214"/>
      <c r="P33" s="280"/>
      <c r="Q33" s="280"/>
    </row>
    <row r="34" spans="2:17" x14ac:dyDescent="0.2">
      <c r="J34" s="214"/>
      <c r="K34" s="248"/>
      <c r="L34" s="248"/>
      <c r="M34" s="248"/>
      <c r="N34" s="248"/>
      <c r="O34" s="214"/>
      <c r="P34" s="280"/>
      <c r="Q34" s="280"/>
    </row>
    <row r="35" spans="2:17" x14ac:dyDescent="0.2">
      <c r="J35" s="214"/>
      <c r="K35" s="248"/>
      <c r="L35" s="248"/>
      <c r="M35" s="248"/>
      <c r="N35" s="248"/>
      <c r="O35" s="214"/>
      <c r="P35" s="280"/>
      <c r="Q35" s="280"/>
    </row>
    <row r="36" spans="2:17" x14ac:dyDescent="0.2">
      <c r="J36" s="214"/>
      <c r="K36" s="248"/>
      <c r="L36" s="248"/>
      <c r="M36" s="248"/>
      <c r="N36" s="248"/>
      <c r="O36" s="214"/>
      <c r="P36" s="280"/>
      <c r="Q36" s="280"/>
    </row>
    <row r="37" spans="2:17" x14ac:dyDescent="0.2">
      <c r="J37" s="214"/>
      <c r="O37" s="214"/>
      <c r="P37" s="280"/>
      <c r="Q37" s="280"/>
    </row>
    <row r="38" spans="2:17" x14ac:dyDescent="0.2">
      <c r="J38" s="214"/>
      <c r="K38" s="248"/>
      <c r="L38" s="248"/>
      <c r="M38" s="248"/>
      <c r="N38" s="248"/>
      <c r="O38" s="214"/>
      <c r="P38" s="280"/>
      <c r="Q38" s="280"/>
    </row>
    <row r="39" spans="2:17" x14ac:dyDescent="0.2">
      <c r="J39" s="214"/>
      <c r="O39" s="214"/>
      <c r="P39" s="280"/>
      <c r="Q39" s="280"/>
    </row>
    <row r="43" spans="2:17" x14ac:dyDescent="0.2">
      <c r="B43" s="214"/>
      <c r="C43" s="214"/>
    </row>
    <row r="44" spans="2:17" x14ac:dyDescent="0.2">
      <c r="B44" s="214"/>
    </row>
  </sheetData>
  <mergeCells count="7">
    <mergeCell ref="I2:J2"/>
    <mergeCell ref="B27:H27"/>
    <mergeCell ref="C3:D3"/>
    <mergeCell ref="B2:G2"/>
    <mergeCell ref="E3:G3"/>
    <mergeCell ref="B3:B4"/>
    <mergeCell ref="B17:G17"/>
  </mergeCells>
  <phoneticPr fontId="7" type="noConversion"/>
  <hyperlinks>
    <hyperlink ref="I2:J2" location="Tab_List!A1" display="Back to Tab_List" xr:uid="{144A9724-6ECC-41D2-A048-4FCBDDD10B37}"/>
  </hyperlinks>
  <printOptions horizontalCentered="1"/>
  <pageMargins left="0.75" right="0.28999999999999998" top="0.5" bottom="0.5" header="0" footer="0.25"/>
  <pageSetup orientation="portrait" r:id="rId1"/>
  <headerFooter alignWithMargins="0">
    <oddFooter>&amp;RTab_13.asp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25">
    <pageSetUpPr fitToPage="1"/>
  </sheetPr>
  <dimension ref="A1:H33"/>
  <sheetViews>
    <sheetView workbookViewId="0">
      <selection activeCell="G2" sqref="G2:H2"/>
    </sheetView>
  </sheetViews>
  <sheetFormatPr defaultColWidth="9.140625" defaultRowHeight="15" x14ac:dyDescent="0.2"/>
  <cols>
    <col min="1" max="1" width="9.140625" style="96"/>
    <col min="2" max="2" width="26.5703125" style="96" customWidth="1"/>
    <col min="3" max="3" width="10.5703125" style="96" customWidth="1"/>
    <col min="4" max="4" width="38" style="96" customWidth="1"/>
    <col min="5" max="5" width="11.5703125" style="96" customWidth="1"/>
    <col min="6" max="16384" width="9.140625" style="96"/>
  </cols>
  <sheetData>
    <row r="1" spans="1:8" ht="15.75" x14ac:dyDescent="0.2">
      <c r="A1" s="72"/>
      <c r="B1" s="72"/>
      <c r="C1" s="120"/>
      <c r="D1" s="120"/>
      <c r="E1" s="120"/>
    </row>
    <row r="2" spans="1:8" ht="83.1" customHeight="1" x14ac:dyDescent="0.2">
      <c r="B2" s="742" t="s">
        <v>965</v>
      </c>
      <c r="C2" s="766"/>
      <c r="D2" s="766"/>
      <c r="E2" s="766"/>
      <c r="G2" s="745" t="s">
        <v>874</v>
      </c>
      <c r="H2" s="745"/>
    </row>
    <row r="3" spans="1:8" ht="6" customHeight="1" x14ac:dyDescent="0.2">
      <c r="A3" s="72"/>
      <c r="B3" s="72"/>
      <c r="C3" s="120"/>
      <c r="D3" s="120"/>
      <c r="E3" s="120"/>
    </row>
    <row r="4" spans="1:8" ht="21" customHeight="1" x14ac:dyDescent="0.2">
      <c r="B4" s="315" t="s">
        <v>454</v>
      </c>
      <c r="C4" s="315" t="s">
        <v>294</v>
      </c>
      <c r="D4" s="316" t="s">
        <v>454</v>
      </c>
      <c r="E4" s="315" t="s">
        <v>294</v>
      </c>
    </row>
    <row r="5" spans="1:8" ht="7.7" customHeight="1" x14ac:dyDescent="0.2">
      <c r="B5" s="317"/>
      <c r="C5" s="317"/>
      <c r="D5" s="318"/>
      <c r="E5" s="317"/>
    </row>
    <row r="6" spans="1:8" ht="15.75" x14ac:dyDescent="0.25">
      <c r="B6" s="164" t="s">
        <v>309</v>
      </c>
      <c r="C6" s="165"/>
      <c r="D6" s="166" t="s">
        <v>569</v>
      </c>
      <c r="E6" s="122"/>
    </row>
    <row r="7" spans="1:8" x14ac:dyDescent="0.2">
      <c r="B7" s="139" t="s">
        <v>568</v>
      </c>
      <c r="C7" s="165">
        <v>16</v>
      </c>
      <c r="D7" s="167" t="s">
        <v>598</v>
      </c>
      <c r="E7" s="165">
        <v>16</v>
      </c>
    </row>
    <row r="8" spans="1:8" x14ac:dyDescent="0.2">
      <c r="B8" s="139" t="s">
        <v>233</v>
      </c>
      <c r="C8" s="293" t="s">
        <v>643</v>
      </c>
      <c r="D8" s="167" t="s">
        <v>564</v>
      </c>
      <c r="E8" s="319">
        <v>6</v>
      </c>
    </row>
    <row r="9" spans="1:8" x14ac:dyDescent="0.2">
      <c r="B9" s="139" t="s">
        <v>234</v>
      </c>
      <c r="C9" s="293">
        <v>2</v>
      </c>
      <c r="D9" s="167" t="s">
        <v>57</v>
      </c>
      <c r="E9" s="319">
        <v>2</v>
      </c>
    </row>
    <row r="10" spans="1:8" x14ac:dyDescent="0.2">
      <c r="B10" s="139" t="s">
        <v>235</v>
      </c>
      <c r="C10" s="165">
        <v>2</v>
      </c>
      <c r="D10" s="522" t="s">
        <v>728</v>
      </c>
      <c r="E10" s="319">
        <v>7</v>
      </c>
    </row>
    <row r="11" spans="1:8" x14ac:dyDescent="0.2">
      <c r="B11" s="139" t="s">
        <v>236</v>
      </c>
      <c r="C11" s="293">
        <v>6</v>
      </c>
      <c r="D11" s="167" t="s">
        <v>565</v>
      </c>
      <c r="E11" s="319" t="s">
        <v>643</v>
      </c>
    </row>
    <row r="12" spans="1:8" x14ac:dyDescent="0.2">
      <c r="B12" s="139" t="s">
        <v>237</v>
      </c>
      <c r="C12" s="293">
        <v>6</v>
      </c>
      <c r="D12" s="522" t="s">
        <v>732</v>
      </c>
      <c r="E12" s="319" t="s">
        <v>643</v>
      </c>
    </row>
    <row r="13" spans="1:8" x14ac:dyDescent="0.2">
      <c r="B13" s="139" t="s">
        <v>238</v>
      </c>
      <c r="C13" s="293" t="s">
        <v>643</v>
      </c>
      <c r="D13" s="167" t="s">
        <v>66</v>
      </c>
      <c r="E13" s="319">
        <v>1</v>
      </c>
    </row>
    <row r="14" spans="1:8" x14ac:dyDescent="0.2">
      <c r="B14" s="146"/>
      <c r="C14" s="146"/>
      <c r="D14" s="167" t="s">
        <v>566</v>
      </c>
      <c r="E14" s="319" t="s">
        <v>643</v>
      </c>
    </row>
    <row r="15" spans="1:8" x14ac:dyDescent="0.2">
      <c r="B15" s="122"/>
      <c r="C15" s="165"/>
      <c r="E15" s="165"/>
    </row>
    <row r="16" spans="1:8" ht="15.75" x14ac:dyDescent="0.25">
      <c r="B16" s="164" t="s">
        <v>570</v>
      </c>
      <c r="C16" s="165"/>
      <c r="D16" s="166" t="s">
        <v>453</v>
      </c>
      <c r="E16" s="165"/>
    </row>
    <row r="17" spans="2:8" x14ac:dyDescent="0.2">
      <c r="B17" s="139" t="s">
        <v>232</v>
      </c>
      <c r="C17" s="165">
        <v>16</v>
      </c>
      <c r="D17" s="167" t="s">
        <v>599</v>
      </c>
      <c r="E17" s="165">
        <v>16</v>
      </c>
    </row>
    <row r="18" spans="2:8" x14ac:dyDescent="0.2">
      <c r="B18" s="139" t="s">
        <v>72</v>
      </c>
      <c r="C18" s="293" t="s">
        <v>643</v>
      </c>
      <c r="D18" s="167" t="s">
        <v>359</v>
      </c>
      <c r="E18" s="179">
        <v>10</v>
      </c>
    </row>
    <row r="19" spans="2:8" x14ac:dyDescent="0.2">
      <c r="B19" s="144" t="s">
        <v>419</v>
      </c>
      <c r="C19" s="293">
        <v>4</v>
      </c>
      <c r="D19" s="167" t="s">
        <v>360</v>
      </c>
      <c r="E19" s="319" t="s">
        <v>643</v>
      </c>
    </row>
    <row r="20" spans="2:8" ht="12.75" customHeight="1" x14ac:dyDescent="0.2">
      <c r="B20" s="144" t="s">
        <v>420</v>
      </c>
      <c r="C20" s="293">
        <v>2</v>
      </c>
      <c r="D20" s="168" t="s">
        <v>361</v>
      </c>
      <c r="E20" s="179">
        <v>6</v>
      </c>
    </row>
    <row r="21" spans="2:8" x14ac:dyDescent="0.2">
      <c r="B21" s="139" t="s">
        <v>586</v>
      </c>
      <c r="C21" s="293" t="s">
        <v>643</v>
      </c>
      <c r="D21" s="167" t="s">
        <v>362</v>
      </c>
      <c r="E21" s="319" t="s">
        <v>643</v>
      </c>
    </row>
    <row r="22" spans="2:8" x14ac:dyDescent="0.2">
      <c r="B22" s="139" t="s">
        <v>587</v>
      </c>
      <c r="C22" s="293">
        <v>3</v>
      </c>
      <c r="D22" s="167" t="s">
        <v>205</v>
      </c>
      <c r="E22" s="319" t="s">
        <v>643</v>
      </c>
    </row>
    <row r="23" spans="2:8" x14ac:dyDescent="0.2">
      <c r="B23" s="139" t="s">
        <v>74</v>
      </c>
      <c r="C23" s="293">
        <v>7</v>
      </c>
      <c r="E23" s="165"/>
    </row>
    <row r="24" spans="2:8" x14ac:dyDescent="0.2">
      <c r="B24" s="139" t="s">
        <v>607</v>
      </c>
      <c r="C24" s="293" t="s">
        <v>643</v>
      </c>
      <c r="D24" s="167"/>
      <c r="E24" s="165"/>
    </row>
    <row r="25" spans="2:8" x14ac:dyDescent="0.2">
      <c r="B25" s="139"/>
      <c r="C25" s="165"/>
      <c r="D25" s="167"/>
      <c r="E25" s="165"/>
    </row>
    <row r="26" spans="2:8" x14ac:dyDescent="0.2">
      <c r="B26" s="124"/>
      <c r="C26" s="124"/>
      <c r="D26" s="169"/>
      <c r="E26" s="124"/>
    </row>
    <row r="27" spans="2:8" ht="9" customHeight="1" x14ac:dyDescent="0.2"/>
    <row r="28" spans="2:8" ht="101.25" customHeight="1" x14ac:dyDescent="0.2">
      <c r="B28" s="751" t="s">
        <v>741</v>
      </c>
      <c r="C28" s="752"/>
      <c r="D28" s="752"/>
      <c r="E28" s="752"/>
      <c r="F28" s="170"/>
      <c r="G28" s="170"/>
      <c r="H28" s="170"/>
    </row>
    <row r="29" spans="2:8" ht="19.7" customHeight="1" x14ac:dyDescent="0.2">
      <c r="B29" s="320" t="s">
        <v>686</v>
      </c>
      <c r="C29" s="311"/>
      <c r="D29" s="311"/>
      <c r="E29" s="311"/>
      <c r="F29" s="311"/>
      <c r="G29" s="311"/>
      <c r="H29" s="311"/>
    </row>
    <row r="30" spans="2:8" ht="10.7" customHeight="1" x14ac:dyDescent="0.2">
      <c r="B30" s="320"/>
      <c r="C30" s="311"/>
      <c r="D30" s="311"/>
      <c r="E30" s="311"/>
      <c r="F30" s="311"/>
      <c r="G30" s="311"/>
      <c r="H30" s="311"/>
    </row>
    <row r="31" spans="2:8" s="5" customFormat="1" ht="23.45" customHeight="1" x14ac:dyDescent="0.2">
      <c r="B31" s="320" t="s">
        <v>691</v>
      </c>
    </row>
    <row r="32" spans="2:8" s="5" customFormat="1" ht="14.45" customHeight="1" x14ac:dyDescent="0.2">
      <c r="B32" s="320"/>
    </row>
    <row r="33" spans="2:5" ht="28.5" customHeight="1" x14ac:dyDescent="0.2">
      <c r="B33" s="751" t="s">
        <v>916</v>
      </c>
      <c r="C33" s="751"/>
      <c r="D33" s="751"/>
      <c r="E33" s="751"/>
    </row>
  </sheetData>
  <mergeCells count="4">
    <mergeCell ref="B28:E28"/>
    <mergeCell ref="B33:E33"/>
    <mergeCell ref="B2:E2"/>
    <mergeCell ref="G2:H2"/>
  </mergeCells>
  <phoneticPr fontId="7" type="noConversion"/>
  <hyperlinks>
    <hyperlink ref="G2:H2" location="Tab_List!A1" display="Back to Tab_List" xr:uid="{BA6ADA1F-5030-4839-8C1D-7E95A56DA9EA}"/>
  </hyperlinks>
  <printOptions horizontalCentered="1"/>
  <pageMargins left="0.75" right="0.28999999999999998" top="0.5" bottom="0.5" header="0" footer="0.25"/>
  <pageSetup orientation="portrait" r:id="rId1"/>
  <headerFooter alignWithMargins="0">
    <oddFooter>&amp;RTab_14.asp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26">
    <pageSetUpPr fitToPage="1"/>
  </sheetPr>
  <dimension ref="A1:I31"/>
  <sheetViews>
    <sheetView workbookViewId="0">
      <selection activeCell="F2" sqref="F2:G2"/>
    </sheetView>
  </sheetViews>
  <sheetFormatPr defaultColWidth="9.140625" defaultRowHeight="15" x14ac:dyDescent="0.2"/>
  <cols>
    <col min="1" max="1" width="9.140625" style="96"/>
    <col min="2" max="2" width="38" style="96" customWidth="1"/>
    <col min="3" max="3" width="10.5703125" style="96" customWidth="1"/>
    <col min="4" max="4" width="11.5703125" style="96" customWidth="1"/>
    <col min="5" max="5" width="4.42578125" style="96" customWidth="1"/>
    <col min="6" max="16384" width="9.140625" style="96"/>
  </cols>
  <sheetData>
    <row r="1" spans="1:9" ht="15.75" x14ac:dyDescent="0.2">
      <c r="A1" s="72"/>
      <c r="B1" s="72"/>
      <c r="C1" s="120"/>
      <c r="D1" s="120"/>
    </row>
    <row r="2" spans="1:9" ht="115.5" customHeight="1" x14ac:dyDescent="0.2">
      <c r="B2" s="742" t="s">
        <v>964</v>
      </c>
      <c r="C2" s="742"/>
      <c r="D2" s="742"/>
      <c r="F2" s="745" t="s">
        <v>874</v>
      </c>
      <c r="G2" s="745"/>
    </row>
    <row r="3" spans="1:9" ht="7.5" customHeight="1" x14ac:dyDescent="0.2">
      <c r="A3" s="72"/>
      <c r="B3" s="72"/>
      <c r="C3" s="120"/>
      <c r="D3" s="120"/>
    </row>
    <row r="4" spans="1:9" ht="31.5" customHeight="1" x14ac:dyDescent="0.2">
      <c r="B4" s="471" t="s">
        <v>765</v>
      </c>
      <c r="C4" s="472" t="s">
        <v>294</v>
      </c>
      <c r="D4" s="334" t="s">
        <v>543</v>
      </c>
    </row>
    <row r="5" spans="1:9" ht="7.35" customHeight="1" x14ac:dyDescent="0.2">
      <c r="B5" s="657"/>
      <c r="C5" s="472"/>
      <c r="D5" s="442"/>
    </row>
    <row r="6" spans="1:9" ht="15" customHeight="1" x14ac:dyDescent="0.25">
      <c r="B6" s="603" t="s">
        <v>198</v>
      </c>
      <c r="C6" s="658">
        <v>247</v>
      </c>
      <c r="D6" s="659">
        <v>79.099999999999994</v>
      </c>
    </row>
    <row r="7" spans="1:9" ht="6.75" customHeight="1" x14ac:dyDescent="0.25">
      <c r="B7" s="660"/>
      <c r="C7" s="661"/>
      <c r="D7" s="662"/>
    </row>
    <row r="8" spans="1:9" ht="21" customHeight="1" x14ac:dyDescent="0.2">
      <c r="B8" s="663" t="s">
        <v>589</v>
      </c>
      <c r="C8" s="664" t="s">
        <v>643</v>
      </c>
      <c r="D8" s="665" t="s">
        <v>643</v>
      </c>
    </row>
    <row r="9" spans="1:9" ht="21.6" customHeight="1" x14ac:dyDescent="0.2">
      <c r="B9" s="663" t="s">
        <v>590</v>
      </c>
      <c r="C9" s="664" t="s">
        <v>643</v>
      </c>
      <c r="D9" s="665" t="s">
        <v>643</v>
      </c>
    </row>
    <row r="10" spans="1:9" ht="21" customHeight="1" x14ac:dyDescent="0.2">
      <c r="B10" s="663" t="s">
        <v>591</v>
      </c>
      <c r="C10" s="664">
        <v>3</v>
      </c>
      <c r="D10" s="662" t="s">
        <v>379</v>
      </c>
    </row>
    <row r="11" spans="1:9" ht="19.350000000000001" customHeight="1" x14ac:dyDescent="0.2">
      <c r="B11" s="663" t="s">
        <v>592</v>
      </c>
      <c r="C11" s="666">
        <v>9</v>
      </c>
      <c r="D11" s="662">
        <v>2.9</v>
      </c>
    </row>
    <row r="12" spans="1:9" ht="20.45" customHeight="1" x14ac:dyDescent="0.2">
      <c r="B12" s="663" t="s">
        <v>593</v>
      </c>
      <c r="C12" s="664" t="s">
        <v>643</v>
      </c>
      <c r="D12" s="665" t="s">
        <v>643</v>
      </c>
    </row>
    <row r="13" spans="1:9" ht="19.7" customHeight="1" x14ac:dyDescent="0.2">
      <c r="B13" s="663" t="s">
        <v>594</v>
      </c>
      <c r="C13" s="664" t="s">
        <v>643</v>
      </c>
      <c r="D13" s="665" t="s">
        <v>643</v>
      </c>
      <c r="F13" s="214"/>
    </row>
    <row r="14" spans="1:9" ht="19.350000000000001" customHeight="1" x14ac:dyDescent="0.2">
      <c r="B14" s="663" t="s">
        <v>595</v>
      </c>
      <c r="C14" s="666">
        <v>10</v>
      </c>
      <c r="D14" s="662">
        <v>3.2</v>
      </c>
      <c r="G14" s="214"/>
      <c r="I14" s="280"/>
    </row>
    <row r="15" spans="1:9" ht="20.45" customHeight="1" x14ac:dyDescent="0.2">
      <c r="B15" s="663" t="s">
        <v>596</v>
      </c>
      <c r="C15" s="666">
        <v>83</v>
      </c>
      <c r="D15" s="662">
        <v>26.6</v>
      </c>
    </row>
    <row r="16" spans="1:9" ht="18.600000000000001" customHeight="1" x14ac:dyDescent="0.2">
      <c r="B16" s="667" t="s">
        <v>648</v>
      </c>
      <c r="C16" s="664" t="s">
        <v>643</v>
      </c>
      <c r="D16" s="665" t="s">
        <v>643</v>
      </c>
    </row>
    <row r="17" spans="1:8" ht="19.7" customHeight="1" x14ac:dyDescent="0.2">
      <c r="B17" s="667" t="s">
        <v>766</v>
      </c>
      <c r="C17" s="666">
        <v>122</v>
      </c>
      <c r="D17" s="662">
        <v>39.1</v>
      </c>
    </row>
    <row r="18" spans="1:8" ht="19.7" customHeight="1" x14ac:dyDescent="0.2">
      <c r="B18" s="668" t="s">
        <v>597</v>
      </c>
      <c r="C18" s="669">
        <v>24</v>
      </c>
      <c r="D18" s="670">
        <v>7.7</v>
      </c>
    </row>
    <row r="19" spans="1:8" ht="6" customHeight="1" x14ac:dyDescent="0.2"/>
    <row r="20" spans="1:8" ht="50.25" customHeight="1" x14ac:dyDescent="0.2">
      <c r="B20" s="743" t="s">
        <v>721</v>
      </c>
      <c r="C20" s="743"/>
      <c r="D20" s="743"/>
    </row>
    <row r="21" spans="1:8" ht="14.45" customHeight="1" x14ac:dyDescent="0.2">
      <c r="B21" s="656" t="s">
        <v>778</v>
      </c>
      <c r="C21" s="321"/>
      <c r="D21" s="321"/>
    </row>
    <row r="22" spans="1:8" ht="19.7" customHeight="1" x14ac:dyDescent="0.2">
      <c r="B22" s="312" t="s">
        <v>689</v>
      </c>
      <c r="C22" s="312"/>
      <c r="D22" s="312"/>
      <c r="E22" s="312"/>
      <c r="F22" s="312"/>
      <c r="G22" s="312"/>
      <c r="H22" s="312"/>
    </row>
    <row r="23" spans="1:8" ht="6.6" customHeight="1" x14ac:dyDescent="0.2">
      <c r="B23" s="312"/>
      <c r="C23" s="312"/>
      <c r="D23" s="312"/>
      <c r="E23" s="312"/>
      <c r="F23" s="312"/>
      <c r="G23" s="312"/>
      <c r="H23" s="312"/>
    </row>
    <row r="24" spans="1:8" ht="19.7" customHeight="1" x14ac:dyDescent="0.2">
      <c r="B24" s="313" t="s">
        <v>686</v>
      </c>
      <c r="C24" s="311"/>
      <c r="D24" s="311"/>
      <c r="E24" s="311"/>
      <c r="F24" s="311"/>
      <c r="G24" s="311"/>
      <c r="H24" s="311"/>
    </row>
    <row r="25" spans="1:8" s="5" customFormat="1" ht="23.45" customHeight="1" x14ac:dyDescent="0.2">
      <c r="B25" s="320" t="s">
        <v>691</v>
      </c>
    </row>
    <row r="26" spans="1:8" ht="47.25" customHeight="1" x14ac:dyDescent="0.2">
      <c r="B26" s="743" t="s">
        <v>916</v>
      </c>
      <c r="C26" s="743"/>
      <c r="D26" s="743"/>
    </row>
    <row r="31" spans="1:8" ht="15.75" x14ac:dyDescent="0.2">
      <c r="A31" s="72"/>
      <c r="B31" s="72"/>
      <c r="C31" s="120"/>
      <c r="D31" s="120"/>
    </row>
  </sheetData>
  <mergeCells count="4">
    <mergeCell ref="B2:D2"/>
    <mergeCell ref="B20:D20"/>
    <mergeCell ref="B26:D26"/>
    <mergeCell ref="F2:G2"/>
  </mergeCells>
  <phoneticPr fontId="13" type="noConversion"/>
  <hyperlinks>
    <hyperlink ref="F2:G2" location="Tab_List!A1" display="Back to Tab_List" xr:uid="{0626C111-F5CE-4772-85BB-1497D87F54B5}"/>
  </hyperlinks>
  <printOptions horizontalCentered="1"/>
  <pageMargins left="0.75" right="0.28999999999999998" top="0.5" bottom="0.5" header="0" footer="0.25"/>
  <pageSetup orientation="portrait" r:id="rId1"/>
  <headerFooter alignWithMargins="0">
    <oddFooter>&amp;RSubCTotal.asp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27">
    <pageSetUpPr fitToPage="1"/>
  </sheetPr>
  <dimension ref="A1:L33"/>
  <sheetViews>
    <sheetView workbookViewId="0">
      <selection activeCell="G2" sqref="G2:H2"/>
    </sheetView>
  </sheetViews>
  <sheetFormatPr defaultColWidth="9.140625" defaultRowHeight="15" x14ac:dyDescent="0.2"/>
  <cols>
    <col min="1" max="1" width="9.140625" style="96"/>
    <col min="2" max="2" width="26.5703125" style="96" customWidth="1"/>
    <col min="3" max="3" width="10.5703125" style="96" customWidth="1"/>
    <col min="4" max="4" width="38" style="96" customWidth="1"/>
    <col min="5" max="5" width="11.5703125" style="96" customWidth="1"/>
    <col min="6" max="16384" width="9.140625" style="96"/>
  </cols>
  <sheetData>
    <row r="1" spans="1:12" ht="15.75" x14ac:dyDescent="0.2">
      <c r="A1" s="72"/>
      <c r="B1" s="72"/>
      <c r="C1" s="120"/>
      <c r="D1" s="120"/>
      <c r="E1" s="120"/>
    </row>
    <row r="2" spans="1:12" ht="56.45" customHeight="1" x14ac:dyDescent="0.2">
      <c r="B2" s="742" t="s">
        <v>960</v>
      </c>
      <c r="C2" s="766"/>
      <c r="D2" s="766"/>
      <c r="E2" s="766"/>
      <c r="G2" s="745" t="s">
        <v>874</v>
      </c>
      <c r="H2" s="745"/>
    </row>
    <row r="3" spans="1:12" ht="21" customHeight="1" x14ac:dyDescent="0.2">
      <c r="B3" s="315" t="s">
        <v>454</v>
      </c>
      <c r="C3" s="315" t="s">
        <v>294</v>
      </c>
      <c r="D3" s="316" t="s">
        <v>454</v>
      </c>
      <c r="E3" s="315" t="s">
        <v>294</v>
      </c>
    </row>
    <row r="4" spans="1:12" ht="9" customHeight="1" x14ac:dyDescent="0.2">
      <c r="B4" s="162"/>
      <c r="C4" s="162"/>
      <c r="D4" s="163"/>
      <c r="E4" s="162"/>
    </row>
    <row r="5" spans="1:12" ht="15.75" x14ac:dyDescent="0.25">
      <c r="B5" s="164" t="s">
        <v>309</v>
      </c>
      <c r="C5" s="165"/>
      <c r="D5" s="166" t="s">
        <v>569</v>
      </c>
      <c r="E5" s="122"/>
    </row>
    <row r="6" spans="1:12" x14ac:dyDescent="0.2">
      <c r="B6" s="139" t="s">
        <v>568</v>
      </c>
      <c r="C6" s="195">
        <v>247</v>
      </c>
      <c r="D6" s="167" t="s">
        <v>598</v>
      </c>
      <c r="E6" s="195">
        <v>247</v>
      </c>
    </row>
    <row r="7" spans="1:12" x14ac:dyDescent="0.2">
      <c r="B7" s="139" t="s">
        <v>233</v>
      </c>
      <c r="C7" s="195">
        <v>19</v>
      </c>
      <c r="D7" s="167" t="s">
        <v>564</v>
      </c>
      <c r="E7" s="195">
        <v>53</v>
      </c>
    </row>
    <row r="8" spans="1:12" x14ac:dyDescent="0.2">
      <c r="B8" s="139" t="s">
        <v>234</v>
      </c>
      <c r="C8" s="195">
        <v>73</v>
      </c>
      <c r="D8" s="167" t="s">
        <v>57</v>
      </c>
      <c r="E8" s="195">
        <v>178</v>
      </c>
    </row>
    <row r="9" spans="1:12" x14ac:dyDescent="0.2">
      <c r="B9" s="139" t="s">
        <v>235</v>
      </c>
      <c r="C9" s="195">
        <v>56</v>
      </c>
      <c r="D9" s="522" t="s">
        <v>728</v>
      </c>
      <c r="E9" s="195">
        <v>14</v>
      </c>
    </row>
    <row r="10" spans="1:12" x14ac:dyDescent="0.2">
      <c r="B10" s="139" t="s">
        <v>236</v>
      </c>
      <c r="C10" s="195">
        <v>57</v>
      </c>
      <c r="D10" s="167" t="s">
        <v>565</v>
      </c>
      <c r="E10" s="322" t="s">
        <v>643</v>
      </c>
    </row>
    <row r="11" spans="1:12" x14ac:dyDescent="0.2">
      <c r="B11" s="139" t="s">
        <v>237</v>
      </c>
      <c r="C11" s="195">
        <v>28</v>
      </c>
      <c r="D11" s="522" t="s">
        <v>729</v>
      </c>
      <c r="E11" s="322" t="s">
        <v>643</v>
      </c>
    </row>
    <row r="12" spans="1:12" x14ac:dyDescent="0.2">
      <c r="B12" s="139" t="s">
        <v>238</v>
      </c>
      <c r="C12" s="322">
        <v>14</v>
      </c>
      <c r="D12" s="167" t="s">
        <v>66</v>
      </c>
      <c r="E12" s="322" t="s">
        <v>643</v>
      </c>
      <c r="I12"/>
      <c r="J12" s="262"/>
      <c r="K12"/>
      <c r="L12"/>
    </row>
    <row r="13" spans="1:12" ht="15" customHeight="1" x14ac:dyDescent="0.2">
      <c r="B13" s="146"/>
      <c r="C13" s="146"/>
      <c r="D13" s="167" t="s">
        <v>566</v>
      </c>
      <c r="E13" s="322">
        <v>2</v>
      </c>
      <c r="I13"/>
      <c r="J13" s="949"/>
      <c r="K13" s="949"/>
      <c r="L13"/>
    </row>
    <row r="14" spans="1:12" x14ac:dyDescent="0.2">
      <c r="B14" s="146"/>
      <c r="C14" s="146"/>
      <c r="D14" s="167"/>
      <c r="E14" s="195"/>
      <c r="I14"/>
      <c r="J14" s="949"/>
      <c r="K14" s="949"/>
      <c r="L14"/>
    </row>
    <row r="15" spans="1:12" x14ac:dyDescent="0.2">
      <c r="B15" s="122"/>
      <c r="C15" s="165"/>
      <c r="E15" s="165"/>
      <c r="I15"/>
      <c r="J15" s="263"/>
      <c r="K15" s="264"/>
      <c r="L15"/>
    </row>
    <row r="16" spans="1:12" ht="15.75" x14ac:dyDescent="0.25">
      <c r="B16" s="164" t="s">
        <v>570</v>
      </c>
      <c r="C16" s="165"/>
      <c r="D16" s="166" t="s">
        <v>453</v>
      </c>
      <c r="E16" s="165"/>
      <c r="I16"/>
      <c r="J16" s="263"/>
      <c r="K16" s="264"/>
      <c r="L16"/>
    </row>
    <row r="17" spans="2:12" x14ac:dyDescent="0.2">
      <c r="B17" s="139" t="s">
        <v>232</v>
      </c>
      <c r="C17" s="195">
        <v>247</v>
      </c>
      <c r="D17" s="167" t="s">
        <v>599</v>
      </c>
      <c r="E17" s="195">
        <v>247</v>
      </c>
      <c r="I17"/>
      <c r="J17" s="265"/>
      <c r="K17" s="264"/>
      <c r="L17"/>
    </row>
    <row r="18" spans="2:12" x14ac:dyDescent="0.2">
      <c r="B18" s="139" t="s">
        <v>72</v>
      </c>
      <c r="C18" s="585">
        <v>5</v>
      </c>
      <c r="D18" s="167" t="s">
        <v>359</v>
      </c>
      <c r="E18" s="322">
        <v>1</v>
      </c>
      <c r="I18"/>
      <c r="J18" s="265"/>
      <c r="K18" s="264"/>
      <c r="L18"/>
    </row>
    <row r="19" spans="2:12" x14ac:dyDescent="0.2">
      <c r="B19" s="144" t="s">
        <v>419</v>
      </c>
      <c r="C19" s="195">
        <v>161</v>
      </c>
      <c r="D19" s="167" t="s">
        <v>360</v>
      </c>
      <c r="E19" s="322" t="s">
        <v>643</v>
      </c>
      <c r="I19"/>
      <c r="J19" s="266"/>
      <c r="K19" s="267"/>
      <c r="L19"/>
    </row>
    <row r="20" spans="2:12" ht="13.5" customHeight="1" x14ac:dyDescent="0.2">
      <c r="B20" s="144" t="s">
        <v>420</v>
      </c>
      <c r="C20" s="195">
        <v>51</v>
      </c>
      <c r="D20" s="168" t="s">
        <v>361</v>
      </c>
      <c r="E20" s="195">
        <v>241</v>
      </c>
      <c r="I20"/>
      <c r="J20"/>
      <c r="K20"/>
      <c r="L20"/>
    </row>
    <row r="21" spans="2:12" x14ac:dyDescent="0.2">
      <c r="B21" s="139" t="s">
        <v>586</v>
      </c>
      <c r="C21" s="195">
        <v>14</v>
      </c>
      <c r="D21" s="167" t="s">
        <v>362</v>
      </c>
      <c r="E21" s="322">
        <v>2</v>
      </c>
    </row>
    <row r="22" spans="2:12" x14ac:dyDescent="0.2">
      <c r="B22" s="139" t="s">
        <v>587</v>
      </c>
      <c r="C22" s="195">
        <v>3</v>
      </c>
      <c r="D22" s="167" t="s">
        <v>205</v>
      </c>
      <c r="E22" s="195">
        <v>3</v>
      </c>
    </row>
    <row r="23" spans="2:12" x14ac:dyDescent="0.2">
      <c r="B23" s="223" t="s">
        <v>742</v>
      </c>
      <c r="C23" s="322">
        <v>3</v>
      </c>
      <c r="D23" s="167"/>
      <c r="E23" s="196"/>
    </row>
    <row r="24" spans="2:12" x14ac:dyDescent="0.2">
      <c r="B24" s="139"/>
      <c r="C24" s="195"/>
      <c r="D24" s="167"/>
      <c r="E24" s="165"/>
    </row>
    <row r="25" spans="2:12" x14ac:dyDescent="0.2">
      <c r="B25" s="139"/>
      <c r="C25" s="195"/>
      <c r="D25" s="167"/>
      <c r="E25" s="165"/>
    </row>
    <row r="26" spans="2:12" x14ac:dyDescent="0.2">
      <c r="B26" s="124"/>
      <c r="C26" s="124"/>
      <c r="D26" s="169"/>
      <c r="E26" s="124"/>
    </row>
    <row r="27" spans="2:12" ht="9" customHeight="1" x14ac:dyDescent="0.2"/>
    <row r="28" spans="2:12" ht="126" customHeight="1" x14ac:dyDescent="0.2">
      <c r="B28" s="751" t="s">
        <v>710</v>
      </c>
      <c r="C28" s="751"/>
      <c r="D28" s="751"/>
      <c r="E28" s="751"/>
      <c r="F28" s="170"/>
      <c r="G28" s="170"/>
      <c r="H28" s="170"/>
    </row>
    <row r="29" spans="2:12" ht="7.5" customHeight="1" x14ac:dyDescent="0.2"/>
    <row r="30" spans="2:12" ht="19.7" customHeight="1" x14ac:dyDescent="0.2">
      <c r="B30" s="320" t="s">
        <v>686</v>
      </c>
      <c r="C30" s="311"/>
      <c r="D30" s="311"/>
      <c r="E30" s="311"/>
      <c r="F30" s="311"/>
      <c r="G30" s="311"/>
      <c r="H30" s="311"/>
    </row>
    <row r="31" spans="2:12" s="5" customFormat="1" ht="23.45" customHeight="1" x14ac:dyDescent="0.2">
      <c r="B31" s="320" t="s">
        <v>691</v>
      </c>
    </row>
    <row r="32" spans="2:12" ht="7.5" customHeight="1" x14ac:dyDescent="0.2"/>
    <row r="33" spans="2:5" s="5" customFormat="1" ht="43.5" customHeight="1" x14ac:dyDescent="0.2">
      <c r="B33" s="751" t="s">
        <v>916</v>
      </c>
      <c r="C33" s="751"/>
      <c r="D33" s="751"/>
      <c r="E33" s="751"/>
    </row>
  </sheetData>
  <mergeCells count="6">
    <mergeCell ref="B28:E28"/>
    <mergeCell ref="B33:E33"/>
    <mergeCell ref="B2:E2"/>
    <mergeCell ref="J13:J14"/>
    <mergeCell ref="K13:K14"/>
    <mergeCell ref="G2:H2"/>
  </mergeCells>
  <phoneticPr fontId="7" type="noConversion"/>
  <hyperlinks>
    <hyperlink ref="G2:H2" location="Tab_List!A1" display="Back to Tab_List" xr:uid="{4787ED2A-D66B-4668-B141-CAD4DE179338}"/>
  </hyperlinks>
  <printOptions horizontalCentered="1"/>
  <pageMargins left="0.75" right="0.28999999999999998" top="0.5" bottom="0.5" header="0" footer="0.25"/>
  <pageSetup orientation="portrait" r:id="rId1"/>
  <headerFooter alignWithMargins="0">
    <oddFooter>&amp;RSubCabortchar.asp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97"/>
  <sheetViews>
    <sheetView workbookViewId="0">
      <pane xSplit="1" ySplit="2" topLeftCell="B3" activePane="bottomRight" state="frozen"/>
      <selection pane="topRight" activeCell="B1" sqref="B1"/>
      <selection pane="bottomLeft" activeCell="A5" sqref="A5"/>
      <selection pane="bottomRight" activeCell="N11" sqref="N11"/>
    </sheetView>
  </sheetViews>
  <sheetFormatPr defaultRowHeight="12.75" x14ac:dyDescent="0.2"/>
  <cols>
    <col min="1" max="1" width="22" bestFit="1" customWidth="1"/>
    <col min="2" max="4" width="9.140625" style="279" customWidth="1"/>
    <col min="5" max="6" width="9.140625" customWidth="1"/>
    <col min="7" max="11" width="9.140625" style="24" customWidth="1"/>
  </cols>
  <sheetData>
    <row r="1" spans="1:15" ht="58.5" customHeight="1" x14ac:dyDescent="0.25">
      <c r="A1" s="761" t="s">
        <v>982</v>
      </c>
      <c r="B1" s="762"/>
      <c r="C1" s="762"/>
      <c r="D1" s="762"/>
      <c r="E1" s="762"/>
      <c r="F1" s="762"/>
      <c r="G1" s="762"/>
      <c r="H1" s="762"/>
      <c r="I1" s="762"/>
      <c r="J1" s="762"/>
      <c r="K1" s="762"/>
      <c r="L1" s="762"/>
      <c r="N1" s="745" t="s">
        <v>874</v>
      </c>
      <c r="O1" s="745"/>
    </row>
    <row r="2" spans="1:15" ht="15" x14ac:dyDescent="0.2">
      <c r="A2" s="269" t="s">
        <v>656</v>
      </c>
      <c r="B2" s="270">
        <v>2013</v>
      </c>
      <c r="C2" s="270">
        <v>2014</v>
      </c>
      <c r="D2" s="270">
        <v>2015</v>
      </c>
      <c r="E2" s="270">
        <v>2016</v>
      </c>
      <c r="F2" s="270">
        <v>2017</v>
      </c>
      <c r="G2" s="286">
        <v>2018</v>
      </c>
      <c r="H2" s="286">
        <v>2019</v>
      </c>
      <c r="I2" s="623">
        <v>2020</v>
      </c>
      <c r="J2" s="270">
        <v>2021</v>
      </c>
      <c r="K2" s="270">
        <v>2022</v>
      </c>
      <c r="L2" s="270">
        <v>2023</v>
      </c>
      <c r="O2" s="626"/>
    </row>
    <row r="3" spans="1:15" ht="15" x14ac:dyDescent="0.2">
      <c r="A3" s="339" t="s">
        <v>540</v>
      </c>
      <c r="B3" s="340">
        <v>13.4</v>
      </c>
      <c r="C3" s="340">
        <v>13.9</v>
      </c>
      <c r="D3" s="340">
        <v>13.8</v>
      </c>
      <c r="E3" s="341">
        <v>13.5</v>
      </c>
      <c r="F3" s="341">
        <v>13.7</v>
      </c>
      <c r="G3" s="342">
        <v>13.6</v>
      </c>
      <c r="H3" s="342">
        <v>13.8</v>
      </c>
      <c r="I3" s="624">
        <v>14.9</v>
      </c>
      <c r="J3" s="350">
        <v>15</v>
      </c>
      <c r="K3" s="693">
        <v>14.5</v>
      </c>
      <c r="L3" s="350">
        <v>15</v>
      </c>
    </row>
    <row r="4" spans="1:15" ht="15" x14ac:dyDescent="0.2">
      <c r="A4" s="343" t="s">
        <v>617</v>
      </c>
      <c r="B4" s="344">
        <v>7.9</v>
      </c>
      <c r="C4" s="346">
        <v>5.2</v>
      </c>
      <c r="D4" s="346">
        <v>12.5</v>
      </c>
      <c r="E4" s="346">
        <v>6.5</v>
      </c>
      <c r="F4" s="346">
        <v>6.4</v>
      </c>
      <c r="G4" s="342">
        <v>11</v>
      </c>
      <c r="H4" s="342">
        <v>7.4</v>
      </c>
      <c r="I4" s="624">
        <v>5.4</v>
      </c>
      <c r="J4" s="350" t="s">
        <v>379</v>
      </c>
      <c r="K4" s="693">
        <v>7.3</v>
      </c>
      <c r="L4" s="350">
        <v>6.1</v>
      </c>
    </row>
    <row r="5" spans="1:15" ht="15" x14ac:dyDescent="0.2">
      <c r="A5" s="343" t="s">
        <v>618</v>
      </c>
      <c r="B5" s="347" t="s">
        <v>379</v>
      </c>
      <c r="C5" s="342" t="s">
        <v>379</v>
      </c>
      <c r="D5" s="342" t="s">
        <v>379</v>
      </c>
      <c r="E5" s="348" t="s">
        <v>379</v>
      </c>
      <c r="F5" s="348" t="s">
        <v>379</v>
      </c>
      <c r="G5" s="342" t="s">
        <v>379</v>
      </c>
      <c r="H5" s="342" t="s">
        <v>379</v>
      </c>
      <c r="I5" s="624" t="s">
        <v>379</v>
      </c>
      <c r="J5" s="350">
        <v>7.6</v>
      </c>
      <c r="K5" s="693">
        <v>6.6</v>
      </c>
      <c r="L5" s="350">
        <v>8.6</v>
      </c>
    </row>
    <row r="6" spans="1:15" ht="15" x14ac:dyDescent="0.2">
      <c r="A6" s="343" t="s">
        <v>619</v>
      </c>
      <c r="B6" s="349">
        <v>4.5</v>
      </c>
      <c r="C6" s="346">
        <v>4.5</v>
      </c>
      <c r="D6" s="346">
        <v>4.4000000000000004</v>
      </c>
      <c r="E6" s="346">
        <v>4.5</v>
      </c>
      <c r="F6" s="346">
        <v>4.9000000000000004</v>
      </c>
      <c r="G6" s="342">
        <v>4.8</v>
      </c>
      <c r="H6" s="342">
        <v>4.4000000000000004</v>
      </c>
      <c r="I6" s="624">
        <v>4.0999999999999996</v>
      </c>
      <c r="J6" s="350">
        <v>5.0999999999999996</v>
      </c>
      <c r="K6" s="693">
        <v>4.3</v>
      </c>
      <c r="L6" s="350">
        <v>5.2</v>
      </c>
    </row>
    <row r="7" spans="1:15" ht="15" x14ac:dyDescent="0.2">
      <c r="A7" s="343" t="s">
        <v>620</v>
      </c>
      <c r="B7" s="344">
        <v>4.2</v>
      </c>
      <c r="C7" s="346">
        <v>5.9</v>
      </c>
      <c r="D7" s="346">
        <v>3.9</v>
      </c>
      <c r="E7" s="346">
        <v>6</v>
      </c>
      <c r="F7" s="346">
        <v>5.4</v>
      </c>
      <c r="G7" s="342">
        <v>5.5</v>
      </c>
      <c r="H7" s="342">
        <v>5.0999999999999996</v>
      </c>
      <c r="I7" s="624">
        <v>8.3000000000000007</v>
      </c>
      <c r="J7" s="350">
        <v>4.3</v>
      </c>
      <c r="K7" s="693">
        <v>5.9</v>
      </c>
      <c r="L7" s="350">
        <v>6.5</v>
      </c>
    </row>
    <row r="8" spans="1:15" ht="15" x14ac:dyDescent="0.2">
      <c r="A8" s="343" t="s">
        <v>621</v>
      </c>
      <c r="B8" s="344">
        <v>5.6</v>
      </c>
      <c r="C8" s="346">
        <v>6.2</v>
      </c>
      <c r="D8" s="346">
        <v>6.6</v>
      </c>
      <c r="E8" s="346">
        <v>3.1</v>
      </c>
      <c r="F8" s="346">
        <v>4.4000000000000004</v>
      </c>
      <c r="G8" s="342">
        <v>7.2</v>
      </c>
      <c r="H8" s="342">
        <v>5.6</v>
      </c>
      <c r="I8" s="624">
        <v>5.6</v>
      </c>
      <c r="J8" s="350">
        <v>6.2</v>
      </c>
      <c r="K8" s="693">
        <v>9.1</v>
      </c>
      <c r="L8" s="350">
        <v>9.6</v>
      </c>
    </row>
    <row r="9" spans="1:15" ht="15" x14ac:dyDescent="0.2">
      <c r="A9" s="343" t="s">
        <v>622</v>
      </c>
      <c r="B9" s="344">
        <v>4.3</v>
      </c>
      <c r="C9" s="346">
        <v>4.8</v>
      </c>
      <c r="D9" s="346">
        <v>5.8</v>
      </c>
      <c r="E9" s="346">
        <v>4.9000000000000004</v>
      </c>
      <c r="F9" s="346">
        <v>5.9</v>
      </c>
      <c r="G9" s="342">
        <v>6.9</v>
      </c>
      <c r="H9" s="342">
        <v>9.6999999999999993</v>
      </c>
      <c r="I9" s="624">
        <v>4.5999999999999996</v>
      </c>
      <c r="J9" s="350">
        <v>4.2</v>
      </c>
      <c r="K9" s="693">
        <v>6.9</v>
      </c>
      <c r="L9" s="350">
        <v>7.3</v>
      </c>
    </row>
    <row r="10" spans="1:15" ht="15" x14ac:dyDescent="0.2">
      <c r="A10" s="343" t="s">
        <v>623</v>
      </c>
      <c r="B10" s="349" t="s">
        <v>379</v>
      </c>
      <c r="C10" s="342" t="s">
        <v>379</v>
      </c>
      <c r="D10" s="342" t="s">
        <v>643</v>
      </c>
      <c r="E10" s="348" t="s">
        <v>379</v>
      </c>
      <c r="F10" s="348" t="s">
        <v>379</v>
      </c>
      <c r="G10" s="342" t="s">
        <v>379</v>
      </c>
      <c r="H10" s="342" t="s">
        <v>379</v>
      </c>
      <c r="I10" s="624" t="s">
        <v>379</v>
      </c>
      <c r="J10" s="350">
        <v>5.6</v>
      </c>
      <c r="K10" s="693">
        <v>5.8</v>
      </c>
      <c r="L10" s="350" t="s">
        <v>379</v>
      </c>
    </row>
    <row r="11" spans="1:15" ht="15" x14ac:dyDescent="0.2">
      <c r="A11" s="343" t="s">
        <v>624</v>
      </c>
      <c r="B11" s="344">
        <v>3.9</v>
      </c>
      <c r="C11" s="346">
        <v>5.0999999999999996</v>
      </c>
      <c r="D11" s="346">
        <v>4.7</v>
      </c>
      <c r="E11" s="346">
        <v>4.3</v>
      </c>
      <c r="F11" s="346">
        <v>4</v>
      </c>
      <c r="G11" s="342">
        <v>3.3</v>
      </c>
      <c r="H11" s="342">
        <v>4.7</v>
      </c>
      <c r="I11" s="624">
        <v>4</v>
      </c>
      <c r="J11" s="350">
        <v>4</v>
      </c>
      <c r="K11" s="693">
        <v>5</v>
      </c>
      <c r="L11" s="350">
        <v>3.1</v>
      </c>
    </row>
    <row r="12" spans="1:15" ht="15" x14ac:dyDescent="0.2">
      <c r="A12" s="343" t="s">
        <v>625</v>
      </c>
      <c r="B12" s="344">
        <v>7.7</v>
      </c>
      <c r="C12" s="346">
        <v>5.9</v>
      </c>
      <c r="D12" s="346">
        <v>6.8</v>
      </c>
      <c r="E12" s="346">
        <v>7.4</v>
      </c>
      <c r="F12" s="346">
        <v>7.3</v>
      </c>
      <c r="G12" s="342">
        <v>7.1</v>
      </c>
      <c r="H12" s="342">
        <v>7.6</v>
      </c>
      <c r="I12" s="624">
        <v>8.6</v>
      </c>
      <c r="J12" s="350">
        <v>6.7</v>
      </c>
      <c r="K12" s="693">
        <v>8</v>
      </c>
      <c r="L12" s="350">
        <v>9.1999999999999993</v>
      </c>
    </row>
    <row r="13" spans="1:15" ht="15" x14ac:dyDescent="0.2">
      <c r="A13" s="343" t="s">
        <v>626</v>
      </c>
      <c r="B13" s="340">
        <v>8.1999999999999993</v>
      </c>
      <c r="C13" s="346">
        <v>5.0999999999999996</v>
      </c>
      <c r="D13" s="346">
        <v>4.5999999999999996</v>
      </c>
      <c r="E13" s="348" t="s">
        <v>379</v>
      </c>
      <c r="F13" s="348">
        <v>5</v>
      </c>
      <c r="G13" s="342">
        <v>3.5</v>
      </c>
      <c r="H13" s="342">
        <v>6.6</v>
      </c>
      <c r="I13" s="624">
        <v>4.5999999999999996</v>
      </c>
      <c r="J13" s="350">
        <v>5.6</v>
      </c>
      <c r="K13" s="693">
        <v>3.8</v>
      </c>
      <c r="L13" s="350">
        <v>7.3</v>
      </c>
    </row>
    <row r="14" spans="1:15" ht="15" x14ac:dyDescent="0.2">
      <c r="A14" s="343" t="s">
        <v>627</v>
      </c>
      <c r="B14" s="340">
        <v>6.4</v>
      </c>
      <c r="C14" s="346">
        <v>6.6</v>
      </c>
      <c r="D14" s="346">
        <v>6.2</v>
      </c>
      <c r="E14" s="346">
        <v>6.9</v>
      </c>
      <c r="F14" s="346">
        <v>6.1</v>
      </c>
      <c r="G14" s="342">
        <v>6.8</v>
      </c>
      <c r="H14" s="342">
        <v>6.8</v>
      </c>
      <c r="I14" s="624">
        <v>5.9</v>
      </c>
      <c r="J14" s="350">
        <v>6</v>
      </c>
      <c r="K14" s="693">
        <v>5.7</v>
      </c>
      <c r="L14" s="350">
        <v>8.6</v>
      </c>
    </row>
    <row r="15" spans="1:15" ht="15" x14ac:dyDescent="0.2">
      <c r="A15" s="343" t="s">
        <v>628</v>
      </c>
      <c r="B15" s="340">
        <v>5.3</v>
      </c>
      <c r="C15" s="346">
        <v>5.4</v>
      </c>
      <c r="D15" s="346">
        <v>5.2</v>
      </c>
      <c r="E15" s="346">
        <v>4.5999999999999996</v>
      </c>
      <c r="F15" s="346">
        <v>4.5</v>
      </c>
      <c r="G15" s="342">
        <v>5.3</v>
      </c>
      <c r="H15" s="342">
        <v>4.9000000000000004</v>
      </c>
      <c r="I15" s="624">
        <v>5</v>
      </c>
      <c r="J15" s="350">
        <v>4.9000000000000004</v>
      </c>
      <c r="K15" s="693">
        <v>4.7</v>
      </c>
      <c r="L15" s="350">
        <v>6.1</v>
      </c>
    </row>
    <row r="16" spans="1:15" ht="15" x14ac:dyDescent="0.2">
      <c r="A16" s="343" t="s">
        <v>629</v>
      </c>
      <c r="B16" s="340">
        <v>9.8000000000000007</v>
      </c>
      <c r="C16" s="346">
        <v>11.2</v>
      </c>
      <c r="D16" s="346">
        <v>10.6</v>
      </c>
      <c r="E16" s="346">
        <v>9.9</v>
      </c>
      <c r="F16" s="346">
        <v>9.3000000000000007</v>
      </c>
      <c r="G16" s="342">
        <v>9.1</v>
      </c>
      <c r="H16" s="342">
        <v>11</v>
      </c>
      <c r="I16" s="624">
        <v>10.6</v>
      </c>
      <c r="J16" s="350">
        <v>11.3</v>
      </c>
      <c r="K16" s="693">
        <v>11.1</v>
      </c>
      <c r="L16" s="350">
        <v>12.9</v>
      </c>
    </row>
    <row r="17" spans="1:12" ht="15" x14ac:dyDescent="0.2">
      <c r="A17" s="343" t="s">
        <v>630</v>
      </c>
      <c r="B17" s="340">
        <v>3.4</v>
      </c>
      <c r="C17" s="346">
        <v>4.5</v>
      </c>
      <c r="D17" s="346">
        <v>5.0999999999999996</v>
      </c>
      <c r="E17" s="346">
        <v>5</v>
      </c>
      <c r="F17" s="346">
        <v>5.0999999999999996</v>
      </c>
      <c r="G17" s="342">
        <v>5.3</v>
      </c>
      <c r="H17" s="342">
        <v>4.9000000000000004</v>
      </c>
      <c r="I17" s="624">
        <v>4.7</v>
      </c>
      <c r="J17" s="350">
        <v>4.4000000000000004</v>
      </c>
      <c r="K17" s="693">
        <v>4</v>
      </c>
      <c r="L17" s="350">
        <v>5.7</v>
      </c>
    </row>
    <row r="18" spans="1:12" ht="15" x14ac:dyDescent="0.2">
      <c r="A18" s="343" t="s">
        <v>631</v>
      </c>
      <c r="B18" s="340">
        <v>7.1</v>
      </c>
      <c r="C18" s="346">
        <v>4.5</v>
      </c>
      <c r="D18" s="346">
        <v>6.8</v>
      </c>
      <c r="E18" s="346">
        <v>4.8</v>
      </c>
      <c r="F18" s="346">
        <v>5.6</v>
      </c>
      <c r="G18" s="342">
        <v>8</v>
      </c>
      <c r="H18" s="342">
        <v>6.1</v>
      </c>
      <c r="I18" s="624">
        <v>8.6</v>
      </c>
      <c r="J18" s="350">
        <v>6.1</v>
      </c>
      <c r="K18" s="693">
        <v>9.1999999999999993</v>
      </c>
      <c r="L18" s="350">
        <v>6.4</v>
      </c>
    </row>
    <row r="19" spans="1:12" ht="15" x14ac:dyDescent="0.2">
      <c r="A19" s="343" t="s">
        <v>632</v>
      </c>
      <c r="B19" s="340">
        <v>5.3</v>
      </c>
      <c r="C19" s="346">
        <v>4.8</v>
      </c>
      <c r="D19" s="346">
        <v>6.2</v>
      </c>
      <c r="E19" s="346">
        <v>5.3</v>
      </c>
      <c r="F19" s="346">
        <v>5.9</v>
      </c>
      <c r="G19" s="342">
        <v>7</v>
      </c>
      <c r="H19" s="342">
        <v>5</v>
      </c>
      <c r="I19" s="624">
        <v>9.6</v>
      </c>
      <c r="J19" s="350">
        <v>5.5</v>
      </c>
      <c r="K19" s="693">
        <v>5.3</v>
      </c>
      <c r="L19" s="350">
        <v>7.3</v>
      </c>
    </row>
    <row r="20" spans="1:12" ht="15" x14ac:dyDescent="0.2">
      <c r="A20" s="343" t="s">
        <v>633</v>
      </c>
      <c r="B20" s="340">
        <v>6.2</v>
      </c>
      <c r="C20" s="346">
        <v>4.5</v>
      </c>
      <c r="D20" s="346">
        <v>7.8</v>
      </c>
      <c r="E20" s="346">
        <v>4.0999999999999996</v>
      </c>
      <c r="F20" s="346">
        <v>6.3</v>
      </c>
      <c r="G20" s="342">
        <v>6.5</v>
      </c>
      <c r="H20" s="342">
        <v>5.4</v>
      </c>
      <c r="I20" s="624">
        <v>4.8</v>
      </c>
      <c r="J20" s="350">
        <v>6.1</v>
      </c>
      <c r="K20" s="693">
        <v>7</v>
      </c>
      <c r="L20" s="350">
        <v>7</v>
      </c>
    </row>
    <row r="21" spans="1:12" ht="15" x14ac:dyDescent="0.2">
      <c r="A21" s="343" t="s">
        <v>634</v>
      </c>
      <c r="B21" s="340">
        <v>5.5</v>
      </c>
      <c r="C21" s="346">
        <v>5.0999999999999996</v>
      </c>
      <c r="D21" s="346">
        <v>5.9</v>
      </c>
      <c r="E21" s="346">
        <v>6</v>
      </c>
      <c r="F21" s="346">
        <v>7.6</v>
      </c>
      <c r="G21" s="342">
        <v>7.1</v>
      </c>
      <c r="H21" s="342">
        <v>7.3</v>
      </c>
      <c r="I21" s="624">
        <v>6.9</v>
      </c>
      <c r="J21" s="350">
        <v>9.3000000000000007</v>
      </c>
      <c r="K21" s="693">
        <v>8.5</v>
      </c>
      <c r="L21" s="350">
        <v>8.6999999999999993</v>
      </c>
    </row>
    <row r="22" spans="1:12" ht="15" x14ac:dyDescent="0.2">
      <c r="A22" s="343" t="s">
        <v>635</v>
      </c>
      <c r="B22" s="340">
        <v>1.5</v>
      </c>
      <c r="C22" s="346">
        <v>2.2999999999999998</v>
      </c>
      <c r="D22" s="346">
        <v>3.6</v>
      </c>
      <c r="E22" s="346">
        <v>2.6</v>
      </c>
      <c r="F22" s="346">
        <v>4.2</v>
      </c>
      <c r="G22" s="342">
        <v>5.5</v>
      </c>
      <c r="H22" s="342">
        <v>4.2</v>
      </c>
      <c r="I22" s="624">
        <v>6.6</v>
      </c>
      <c r="J22" s="350">
        <v>5.9</v>
      </c>
      <c r="K22" s="693">
        <v>6.2</v>
      </c>
      <c r="L22" s="350">
        <v>7.2</v>
      </c>
    </row>
    <row r="23" spans="1:12" ht="15" x14ac:dyDescent="0.2">
      <c r="A23" s="343" t="s">
        <v>636</v>
      </c>
      <c r="B23" s="341">
        <v>4</v>
      </c>
      <c r="C23" s="346">
        <v>3.5</v>
      </c>
      <c r="D23" s="346">
        <v>5.6</v>
      </c>
      <c r="E23" s="346">
        <v>5.0999999999999996</v>
      </c>
      <c r="F23" s="346">
        <v>8.3000000000000007</v>
      </c>
      <c r="G23" s="342">
        <v>4.5999999999999996</v>
      </c>
      <c r="H23" s="342">
        <v>4.5999999999999996</v>
      </c>
      <c r="I23" s="624">
        <v>4</v>
      </c>
      <c r="J23" s="350">
        <v>3.2</v>
      </c>
      <c r="K23" s="693">
        <v>7.7</v>
      </c>
      <c r="L23" s="350">
        <v>4.5999999999999996</v>
      </c>
    </row>
    <row r="24" spans="1:12" ht="15" x14ac:dyDescent="0.2">
      <c r="A24" s="343" t="s">
        <v>637</v>
      </c>
      <c r="B24" s="349" t="s">
        <v>379</v>
      </c>
      <c r="C24" s="346">
        <v>1.4</v>
      </c>
      <c r="D24" s="346">
        <v>1.8</v>
      </c>
      <c r="E24" s="346">
        <v>2.2999999999999998</v>
      </c>
      <c r="F24" s="346">
        <v>5.4</v>
      </c>
      <c r="G24" s="342">
        <v>5</v>
      </c>
      <c r="H24" s="342">
        <v>5.7</v>
      </c>
      <c r="I24" s="624">
        <v>5.4</v>
      </c>
      <c r="J24" s="350">
        <v>4.4000000000000004</v>
      </c>
      <c r="K24" s="693">
        <v>4.0999999999999996</v>
      </c>
      <c r="L24" s="350">
        <v>4.8</v>
      </c>
    </row>
    <row r="25" spans="1:12" ht="15" x14ac:dyDescent="0.2">
      <c r="A25" s="343" t="s">
        <v>638</v>
      </c>
      <c r="B25" s="349" t="s">
        <v>379</v>
      </c>
      <c r="C25" s="346">
        <v>2</v>
      </c>
      <c r="D25" s="342" t="s">
        <v>379</v>
      </c>
      <c r="E25" s="346">
        <v>2.5</v>
      </c>
      <c r="F25" s="346">
        <v>2.8</v>
      </c>
      <c r="G25" s="342">
        <v>2.5</v>
      </c>
      <c r="H25" s="342">
        <v>4.0999999999999996</v>
      </c>
      <c r="I25" s="624">
        <v>3.1</v>
      </c>
      <c r="J25" s="350">
        <v>3.3</v>
      </c>
      <c r="K25" s="693">
        <v>2.2999999999999998</v>
      </c>
      <c r="L25" s="350">
        <v>3.4</v>
      </c>
    </row>
    <row r="26" spans="1:12" ht="15" x14ac:dyDescent="0.2">
      <c r="A26" s="343" t="s">
        <v>639</v>
      </c>
      <c r="B26" s="340">
        <v>3.8</v>
      </c>
      <c r="C26" s="346">
        <v>6.1</v>
      </c>
      <c r="D26" s="346">
        <v>6.9</v>
      </c>
      <c r="E26" s="346">
        <v>10.199999999999999</v>
      </c>
      <c r="F26" s="346">
        <v>9.1999999999999993</v>
      </c>
      <c r="G26" s="342">
        <v>11.3</v>
      </c>
      <c r="H26" s="342">
        <v>9.8000000000000007</v>
      </c>
      <c r="I26" s="624">
        <v>7.9</v>
      </c>
      <c r="J26" s="350">
        <v>6.5</v>
      </c>
      <c r="K26" s="693">
        <v>8.9</v>
      </c>
      <c r="L26" s="350">
        <v>9</v>
      </c>
    </row>
    <row r="27" spans="1:12" ht="15" x14ac:dyDescent="0.2">
      <c r="A27" s="343" t="s">
        <v>640</v>
      </c>
      <c r="B27" s="340">
        <v>7.3</v>
      </c>
      <c r="C27" s="346">
        <v>4.9000000000000004</v>
      </c>
      <c r="D27" s="346">
        <v>7.3</v>
      </c>
      <c r="E27" s="346">
        <v>5.4</v>
      </c>
      <c r="F27" s="346">
        <v>4.8</v>
      </c>
      <c r="G27" s="342">
        <v>7.1</v>
      </c>
      <c r="H27" s="342">
        <v>6.6</v>
      </c>
      <c r="I27" s="624">
        <v>6.6</v>
      </c>
      <c r="J27" s="350">
        <v>6</v>
      </c>
      <c r="K27" s="693">
        <v>5.5</v>
      </c>
      <c r="L27" s="350">
        <v>9.1</v>
      </c>
    </row>
    <row r="28" spans="1:12" ht="15" x14ac:dyDescent="0.2">
      <c r="A28" s="343" t="s">
        <v>641</v>
      </c>
      <c r="B28" s="340">
        <v>16.600000000000001</v>
      </c>
      <c r="C28" s="346">
        <v>16.899999999999999</v>
      </c>
      <c r="D28" s="346">
        <v>16.600000000000001</v>
      </c>
      <c r="E28" s="346">
        <v>16.399999999999999</v>
      </c>
      <c r="F28" s="346">
        <v>17.8</v>
      </c>
      <c r="G28" s="342">
        <v>17.8</v>
      </c>
      <c r="H28" s="342">
        <v>18.3</v>
      </c>
      <c r="I28" s="624">
        <v>20.5</v>
      </c>
      <c r="J28" s="350">
        <v>21</v>
      </c>
      <c r="K28" s="693">
        <v>20.5</v>
      </c>
      <c r="L28" s="350">
        <v>21.1</v>
      </c>
    </row>
    <row r="29" spans="1:12" ht="15" x14ac:dyDescent="0.2">
      <c r="A29" s="343" t="s">
        <v>642</v>
      </c>
      <c r="B29" s="340">
        <v>7.3</v>
      </c>
      <c r="C29" s="346">
        <v>4.9000000000000004</v>
      </c>
      <c r="D29" s="346">
        <v>4.0999999999999996</v>
      </c>
      <c r="E29" s="346">
        <v>3.1</v>
      </c>
      <c r="F29" s="346">
        <v>4.8</v>
      </c>
      <c r="G29" s="342">
        <v>4.5999999999999996</v>
      </c>
      <c r="H29" s="342">
        <v>5.5</v>
      </c>
      <c r="I29" s="624">
        <v>6.9</v>
      </c>
      <c r="J29" s="350">
        <v>4</v>
      </c>
      <c r="K29" s="693">
        <v>3.5</v>
      </c>
      <c r="L29" s="350">
        <v>4.5</v>
      </c>
    </row>
    <row r="30" spans="1:12" ht="15" x14ac:dyDescent="0.2">
      <c r="A30" s="343" t="s">
        <v>0</v>
      </c>
      <c r="B30" s="347" t="s">
        <v>643</v>
      </c>
      <c r="C30" s="342" t="s">
        <v>379</v>
      </c>
      <c r="D30" s="342" t="s">
        <v>379</v>
      </c>
      <c r="E30" s="348" t="s">
        <v>379</v>
      </c>
      <c r="F30" s="348" t="s">
        <v>379</v>
      </c>
      <c r="G30" s="342" t="s">
        <v>379</v>
      </c>
      <c r="H30" s="342" t="s">
        <v>379</v>
      </c>
      <c r="I30" s="624">
        <v>3.7</v>
      </c>
      <c r="J30" s="350" t="s">
        <v>379</v>
      </c>
      <c r="K30" s="693" t="s">
        <v>379</v>
      </c>
      <c r="L30" s="350">
        <v>6.4</v>
      </c>
    </row>
    <row r="31" spans="1:12" ht="15" x14ac:dyDescent="0.2">
      <c r="A31" s="343" t="s">
        <v>1</v>
      </c>
      <c r="B31" s="340">
        <v>7.7</v>
      </c>
      <c r="C31" s="346">
        <v>8.4</v>
      </c>
      <c r="D31" s="346">
        <v>6.9</v>
      </c>
      <c r="E31" s="346">
        <v>9.5</v>
      </c>
      <c r="F31" s="346">
        <v>9</v>
      </c>
      <c r="G31" s="342">
        <v>7.5</v>
      </c>
      <c r="H31" s="342">
        <v>9</v>
      </c>
      <c r="I31" s="624">
        <v>8.6999999999999993</v>
      </c>
      <c r="J31" s="350">
        <v>7.6</v>
      </c>
      <c r="K31" s="693">
        <v>8.1999999999999993</v>
      </c>
      <c r="L31" s="350">
        <v>8.3000000000000007</v>
      </c>
    </row>
    <row r="32" spans="1:12" ht="15" x14ac:dyDescent="0.2">
      <c r="A32" s="343" t="s">
        <v>2</v>
      </c>
      <c r="B32" s="340">
        <v>3.9</v>
      </c>
      <c r="C32" s="346">
        <v>4.8</v>
      </c>
      <c r="D32" s="346">
        <v>3.7</v>
      </c>
      <c r="E32" s="346">
        <v>6.1</v>
      </c>
      <c r="F32" s="346">
        <v>4.7</v>
      </c>
      <c r="G32" s="342">
        <v>4.7</v>
      </c>
      <c r="H32" s="342">
        <v>5.5</v>
      </c>
      <c r="I32" s="624">
        <v>4.5</v>
      </c>
      <c r="J32" s="350">
        <v>3.1</v>
      </c>
      <c r="K32" s="693">
        <v>2.6</v>
      </c>
      <c r="L32" s="350">
        <v>3.5</v>
      </c>
    </row>
    <row r="33" spans="1:12" ht="15" x14ac:dyDescent="0.2">
      <c r="A33" s="343" t="s">
        <v>3</v>
      </c>
      <c r="B33" s="340">
        <v>4.3</v>
      </c>
      <c r="C33" s="346">
        <v>3.8</v>
      </c>
      <c r="D33" s="346">
        <v>4.5</v>
      </c>
      <c r="E33" s="346">
        <v>3.4</v>
      </c>
      <c r="F33" s="346">
        <v>4.9000000000000004</v>
      </c>
      <c r="G33" s="342">
        <v>3.9</v>
      </c>
      <c r="H33" s="342">
        <v>4.0999999999999996</v>
      </c>
      <c r="I33" s="624">
        <v>4.5</v>
      </c>
      <c r="J33" s="350">
        <v>4.7</v>
      </c>
      <c r="K33" s="693">
        <v>4.9000000000000004</v>
      </c>
      <c r="L33" s="350">
        <v>7.1</v>
      </c>
    </row>
    <row r="34" spans="1:12" ht="15" x14ac:dyDescent="0.2">
      <c r="A34" s="343" t="s">
        <v>4</v>
      </c>
      <c r="B34" s="349" t="s">
        <v>379</v>
      </c>
      <c r="C34" s="346">
        <v>2</v>
      </c>
      <c r="D34" s="342" t="s">
        <v>379</v>
      </c>
      <c r="E34" s="346">
        <v>1.8</v>
      </c>
      <c r="F34" s="346">
        <v>2.6</v>
      </c>
      <c r="G34" s="342">
        <v>3.3</v>
      </c>
      <c r="H34" s="342">
        <v>2.6</v>
      </c>
      <c r="I34" s="624">
        <v>3.5</v>
      </c>
      <c r="J34" s="350">
        <v>2.9</v>
      </c>
      <c r="K34" s="693">
        <v>1.8</v>
      </c>
      <c r="L34" s="350">
        <v>4.0999999999999996</v>
      </c>
    </row>
    <row r="35" spans="1:12" ht="15" x14ac:dyDescent="0.2">
      <c r="A35" s="343" t="s">
        <v>5</v>
      </c>
      <c r="B35" s="340">
        <v>6.3</v>
      </c>
      <c r="C35" s="346">
        <v>5.3</v>
      </c>
      <c r="D35" s="346">
        <v>4.5</v>
      </c>
      <c r="E35" s="346">
        <v>5</v>
      </c>
      <c r="F35" s="346">
        <v>5.3</v>
      </c>
      <c r="G35" s="342">
        <v>6</v>
      </c>
      <c r="H35" s="342">
        <v>4.3</v>
      </c>
      <c r="I35" s="624">
        <v>5.5</v>
      </c>
      <c r="J35" s="350">
        <v>4.7</v>
      </c>
      <c r="K35" s="693">
        <v>3.6</v>
      </c>
      <c r="L35" s="350">
        <v>5.0999999999999996</v>
      </c>
    </row>
    <row r="36" spans="1:12" ht="15" x14ac:dyDescent="0.2">
      <c r="A36" s="343" t="s">
        <v>6</v>
      </c>
      <c r="B36" s="341">
        <v>6</v>
      </c>
      <c r="C36" s="346">
        <v>7.6</v>
      </c>
      <c r="D36" s="346">
        <v>8.5</v>
      </c>
      <c r="E36" s="346">
        <v>7.8</v>
      </c>
      <c r="F36" s="346">
        <v>10.1</v>
      </c>
      <c r="G36" s="342">
        <v>9.1</v>
      </c>
      <c r="H36" s="342">
        <v>8.9</v>
      </c>
      <c r="I36" s="624">
        <v>9.9</v>
      </c>
      <c r="J36" s="350">
        <v>11.4</v>
      </c>
      <c r="K36" s="693">
        <v>10.6</v>
      </c>
      <c r="L36" s="350">
        <v>10.8</v>
      </c>
    </row>
    <row r="37" spans="1:12" ht="15" x14ac:dyDescent="0.2">
      <c r="A37" s="343" t="s">
        <v>7</v>
      </c>
      <c r="B37" s="340">
        <v>3.2</v>
      </c>
      <c r="C37" s="346">
        <v>4.3</v>
      </c>
      <c r="D37" s="346">
        <v>4.8</v>
      </c>
      <c r="E37" s="346">
        <v>4.5999999999999996</v>
      </c>
      <c r="F37" s="346">
        <v>6.3</v>
      </c>
      <c r="G37" s="342">
        <v>5.6</v>
      </c>
      <c r="H37" s="342">
        <v>6.2</v>
      </c>
      <c r="I37" s="624">
        <v>5.2</v>
      </c>
      <c r="J37" s="350">
        <v>4</v>
      </c>
      <c r="K37" s="693">
        <v>4.8</v>
      </c>
      <c r="L37" s="350">
        <v>6.3</v>
      </c>
    </row>
    <row r="38" spans="1:12" ht="15" x14ac:dyDescent="0.2">
      <c r="A38" s="343" t="s">
        <v>8</v>
      </c>
      <c r="B38" s="340">
        <v>9.6</v>
      </c>
      <c r="C38" s="346">
        <v>7.8</v>
      </c>
      <c r="D38" s="346">
        <v>6.3</v>
      </c>
      <c r="E38" s="346">
        <v>4.2</v>
      </c>
      <c r="F38" s="346">
        <v>6.3</v>
      </c>
      <c r="G38" s="342">
        <v>5.5</v>
      </c>
      <c r="H38" s="342">
        <v>7.2</v>
      </c>
      <c r="I38" s="624">
        <v>10.7</v>
      </c>
      <c r="J38" s="350">
        <v>6.2</v>
      </c>
      <c r="K38" s="693">
        <v>6.9</v>
      </c>
      <c r="L38" s="350">
        <v>7</v>
      </c>
    </row>
    <row r="39" spans="1:12" ht="15" x14ac:dyDescent="0.2">
      <c r="A39" s="343" t="s">
        <v>9</v>
      </c>
      <c r="B39" s="349" t="s">
        <v>643</v>
      </c>
      <c r="C39" s="342" t="s">
        <v>379</v>
      </c>
      <c r="D39" s="342" t="s">
        <v>643</v>
      </c>
      <c r="E39" s="348" t="s">
        <v>379</v>
      </c>
      <c r="F39" s="348">
        <v>5.0999999999999996</v>
      </c>
      <c r="G39" s="342">
        <v>5.7</v>
      </c>
      <c r="H39" s="342">
        <v>3.6</v>
      </c>
      <c r="I39" s="624">
        <v>5.8</v>
      </c>
      <c r="J39" s="350" t="s">
        <v>379</v>
      </c>
      <c r="K39" s="693">
        <v>5.3</v>
      </c>
      <c r="L39" s="350" t="s">
        <v>379</v>
      </c>
    </row>
    <row r="40" spans="1:12" ht="15" x14ac:dyDescent="0.2">
      <c r="A40" s="343" t="s">
        <v>10</v>
      </c>
      <c r="B40" s="341">
        <v>5</v>
      </c>
      <c r="C40" s="346">
        <v>5.6</v>
      </c>
      <c r="D40" s="346">
        <v>5</v>
      </c>
      <c r="E40" s="346">
        <v>4.5</v>
      </c>
      <c r="F40" s="346">
        <v>4.9000000000000004</v>
      </c>
      <c r="G40" s="342">
        <v>5.4</v>
      </c>
      <c r="H40" s="342">
        <v>5.8</v>
      </c>
      <c r="I40" s="624">
        <v>5.5</v>
      </c>
      <c r="J40" s="350">
        <v>5.7</v>
      </c>
      <c r="K40" s="693">
        <v>6</v>
      </c>
      <c r="L40" s="350">
        <v>5.5</v>
      </c>
    </row>
    <row r="41" spans="1:12" ht="15" x14ac:dyDescent="0.2">
      <c r="A41" s="343" t="s">
        <v>11</v>
      </c>
      <c r="B41" s="340">
        <v>9.1999999999999993</v>
      </c>
      <c r="C41" s="346">
        <v>11.3</v>
      </c>
      <c r="D41" s="346">
        <v>9.9</v>
      </c>
      <c r="E41" s="346">
        <v>9.6</v>
      </c>
      <c r="F41" s="346">
        <v>9.1999999999999993</v>
      </c>
      <c r="G41" s="342">
        <v>10.3</v>
      </c>
      <c r="H41" s="342">
        <v>10.9</v>
      </c>
      <c r="I41" s="624">
        <v>11.5</v>
      </c>
      <c r="J41" s="350">
        <v>10.3</v>
      </c>
      <c r="K41" s="693">
        <v>10.8</v>
      </c>
      <c r="L41" s="350">
        <v>11.9</v>
      </c>
    </row>
    <row r="42" spans="1:12" ht="15" x14ac:dyDescent="0.2">
      <c r="A42" s="343" t="s">
        <v>12</v>
      </c>
      <c r="B42" s="340">
        <v>11.5</v>
      </c>
      <c r="C42" s="346">
        <v>11.8</v>
      </c>
      <c r="D42" s="346">
        <v>11.6</v>
      </c>
      <c r="E42" s="346">
        <v>10.5</v>
      </c>
      <c r="F42" s="346">
        <v>10.5</v>
      </c>
      <c r="G42" s="342">
        <v>11.5</v>
      </c>
      <c r="H42" s="342">
        <v>10.7</v>
      </c>
      <c r="I42" s="624">
        <v>10.199999999999999</v>
      </c>
      <c r="J42" s="350">
        <v>11.3</v>
      </c>
      <c r="K42" s="693">
        <v>11.1</v>
      </c>
      <c r="L42" s="350">
        <v>12</v>
      </c>
    </row>
    <row r="43" spans="1:12" ht="15" x14ac:dyDescent="0.2">
      <c r="A43" s="343" t="s">
        <v>13</v>
      </c>
      <c r="B43" s="341">
        <v>4</v>
      </c>
      <c r="C43" s="346">
        <v>4.4000000000000004</v>
      </c>
      <c r="D43" s="346">
        <v>2.5</v>
      </c>
      <c r="E43" s="346">
        <v>4.8</v>
      </c>
      <c r="F43" s="346">
        <v>6.5</v>
      </c>
      <c r="G43" s="342" t="s">
        <v>379</v>
      </c>
      <c r="H43" s="342">
        <v>2.8</v>
      </c>
      <c r="I43" s="624">
        <v>4.0999999999999996</v>
      </c>
      <c r="J43" s="350">
        <v>3</v>
      </c>
      <c r="K43" s="693">
        <v>2</v>
      </c>
      <c r="L43" s="350">
        <v>6</v>
      </c>
    </row>
    <row r="44" spans="1:12" ht="15" x14ac:dyDescent="0.2">
      <c r="A44" s="343" t="s">
        <v>14</v>
      </c>
      <c r="B44" s="340">
        <v>8.9</v>
      </c>
      <c r="C44" s="346">
        <v>9.6</v>
      </c>
      <c r="D44" s="346">
        <v>9.1</v>
      </c>
      <c r="E44" s="346">
        <v>9.1999999999999993</v>
      </c>
      <c r="F44" s="346">
        <v>9.3000000000000007</v>
      </c>
      <c r="G44" s="342">
        <v>9.6999999999999993</v>
      </c>
      <c r="H44" s="342">
        <v>10.199999999999999</v>
      </c>
      <c r="I44" s="624">
        <v>10.4</v>
      </c>
      <c r="J44" s="350">
        <v>10.199999999999999</v>
      </c>
      <c r="K44" s="693">
        <v>10.6</v>
      </c>
      <c r="L44" s="350">
        <v>10.6</v>
      </c>
    </row>
    <row r="45" spans="1:12" ht="15" x14ac:dyDescent="0.2">
      <c r="A45" s="343" t="s">
        <v>15</v>
      </c>
      <c r="B45" s="349" t="s">
        <v>643</v>
      </c>
      <c r="C45" s="342" t="s">
        <v>643</v>
      </c>
      <c r="D45" s="342" t="s">
        <v>643</v>
      </c>
      <c r="E45" s="348" t="s">
        <v>379</v>
      </c>
      <c r="F45" s="348" t="s">
        <v>379</v>
      </c>
      <c r="G45" s="342" t="s">
        <v>643</v>
      </c>
      <c r="H45" s="342" t="s">
        <v>379</v>
      </c>
      <c r="I45" s="624" t="s">
        <v>379</v>
      </c>
      <c r="J45" s="350" t="s">
        <v>379</v>
      </c>
      <c r="K45" s="693" t="s">
        <v>379</v>
      </c>
      <c r="L45" s="350" t="s">
        <v>379</v>
      </c>
    </row>
    <row r="46" spans="1:12" ht="15" x14ac:dyDescent="0.2">
      <c r="A46" s="343" t="s">
        <v>16</v>
      </c>
      <c r="B46" s="340">
        <v>4.7</v>
      </c>
      <c r="C46" s="346">
        <v>5.4</v>
      </c>
      <c r="D46" s="342" t="s">
        <v>379</v>
      </c>
      <c r="E46" s="348" t="s">
        <v>379</v>
      </c>
      <c r="F46" s="348">
        <v>5.3</v>
      </c>
      <c r="G46" s="342">
        <v>4.5</v>
      </c>
      <c r="H46" s="342">
        <v>8.1</v>
      </c>
      <c r="I46" s="624">
        <v>8.8000000000000007</v>
      </c>
      <c r="J46" s="350">
        <v>4.5999999999999996</v>
      </c>
      <c r="K46" s="693">
        <v>6.7</v>
      </c>
      <c r="L46" s="350">
        <v>6.1</v>
      </c>
    </row>
    <row r="47" spans="1:12" ht="15" x14ac:dyDescent="0.2">
      <c r="A47" s="343" t="s">
        <v>17</v>
      </c>
      <c r="B47" s="340">
        <v>6.9</v>
      </c>
      <c r="C47" s="346">
        <v>8.6</v>
      </c>
      <c r="D47" s="346">
        <v>6.9</v>
      </c>
      <c r="E47" s="346">
        <v>7.3</v>
      </c>
      <c r="F47" s="346">
        <v>7.6</v>
      </c>
      <c r="G47" s="342">
        <v>7.4</v>
      </c>
      <c r="H47" s="342">
        <v>9.1</v>
      </c>
      <c r="I47" s="624">
        <v>6.8</v>
      </c>
      <c r="J47" s="350">
        <v>7.8</v>
      </c>
      <c r="K47" s="693">
        <v>6.1</v>
      </c>
      <c r="L47" s="350">
        <v>8.3000000000000007</v>
      </c>
    </row>
    <row r="48" spans="1:12" ht="15" x14ac:dyDescent="0.2">
      <c r="A48" s="343" t="s">
        <v>18</v>
      </c>
      <c r="B48" s="340">
        <v>7.2</v>
      </c>
      <c r="C48" s="346">
        <v>5</v>
      </c>
      <c r="D48" s="346">
        <v>3.9</v>
      </c>
      <c r="E48" s="346">
        <v>4.9000000000000004</v>
      </c>
      <c r="F48" s="346">
        <v>5.7</v>
      </c>
      <c r="G48" s="342">
        <v>8.5</v>
      </c>
      <c r="H48" s="342">
        <v>3.1</v>
      </c>
      <c r="I48" s="624">
        <v>4.5</v>
      </c>
      <c r="J48" s="350">
        <v>5</v>
      </c>
      <c r="K48" s="693">
        <v>3.1</v>
      </c>
      <c r="L48" s="350">
        <v>5</v>
      </c>
    </row>
    <row r="49" spans="1:12" ht="15" x14ac:dyDescent="0.2">
      <c r="A49" s="343" t="s">
        <v>19</v>
      </c>
      <c r="B49" s="340">
        <v>6.5</v>
      </c>
      <c r="C49" s="346">
        <v>7.3</v>
      </c>
      <c r="D49" s="346">
        <v>7.5</v>
      </c>
      <c r="E49" s="346">
        <v>5.7</v>
      </c>
      <c r="F49" s="346">
        <v>8.1999999999999993</v>
      </c>
      <c r="G49" s="342">
        <v>7.9</v>
      </c>
      <c r="H49" s="342">
        <v>7.5</v>
      </c>
      <c r="I49" s="624">
        <v>9.8000000000000007</v>
      </c>
      <c r="J49" s="350">
        <v>10.199999999999999</v>
      </c>
      <c r="K49" s="693">
        <v>9.8000000000000007</v>
      </c>
      <c r="L49" s="350">
        <v>9.6999999999999993</v>
      </c>
    </row>
    <row r="50" spans="1:12" ht="15" x14ac:dyDescent="0.2">
      <c r="A50" s="343" t="s">
        <v>20</v>
      </c>
      <c r="B50" s="340">
        <v>8.4</v>
      </c>
      <c r="C50" s="346">
        <v>7.2</v>
      </c>
      <c r="D50" s="346">
        <v>8.4</v>
      </c>
      <c r="E50" s="346">
        <v>6.9</v>
      </c>
      <c r="F50" s="346">
        <v>6.5</v>
      </c>
      <c r="G50" s="342">
        <v>5.7</v>
      </c>
      <c r="H50" s="342">
        <v>5.8</v>
      </c>
      <c r="I50" s="624">
        <v>5.9</v>
      </c>
      <c r="J50" s="350">
        <v>5.9</v>
      </c>
      <c r="K50" s="693">
        <v>5.7</v>
      </c>
      <c r="L50" s="350">
        <v>6.1</v>
      </c>
    </row>
    <row r="51" spans="1:12" ht="15" x14ac:dyDescent="0.2">
      <c r="A51" s="343" t="s">
        <v>21</v>
      </c>
      <c r="B51" s="347" t="s">
        <v>379</v>
      </c>
      <c r="C51" s="342" t="s">
        <v>379</v>
      </c>
      <c r="D51" s="342" t="s">
        <v>643</v>
      </c>
      <c r="E51" s="348" t="s">
        <v>379</v>
      </c>
      <c r="F51" s="348">
        <v>8</v>
      </c>
      <c r="G51" s="342">
        <v>13.4</v>
      </c>
      <c r="H51" s="342" t="s">
        <v>379</v>
      </c>
      <c r="I51" s="624" t="s">
        <v>379</v>
      </c>
      <c r="J51" s="350">
        <v>9.6</v>
      </c>
      <c r="K51" s="693" t="s">
        <v>379</v>
      </c>
      <c r="L51" s="350" t="s">
        <v>379</v>
      </c>
    </row>
    <row r="52" spans="1:12" ht="15" x14ac:dyDescent="0.2">
      <c r="A52" s="343" t="s">
        <v>22</v>
      </c>
      <c r="B52" s="340">
        <v>13.8</v>
      </c>
      <c r="C52" s="346">
        <v>9.1999999999999993</v>
      </c>
      <c r="D52" s="346">
        <v>7.9</v>
      </c>
      <c r="E52" s="346">
        <v>9.6</v>
      </c>
      <c r="F52" s="346">
        <v>8.3000000000000007</v>
      </c>
      <c r="G52" s="342">
        <v>7.6</v>
      </c>
      <c r="H52" s="342">
        <v>9.8000000000000007</v>
      </c>
      <c r="I52" s="624">
        <v>7.5</v>
      </c>
      <c r="J52" s="350">
        <v>7.5</v>
      </c>
      <c r="K52" s="693">
        <v>4.0999999999999996</v>
      </c>
      <c r="L52" s="350">
        <v>14.6</v>
      </c>
    </row>
    <row r="53" spans="1:12" ht="15" x14ac:dyDescent="0.2">
      <c r="A53" s="343" t="s">
        <v>23</v>
      </c>
      <c r="B53" s="340">
        <v>15.8</v>
      </c>
      <c r="C53" s="346">
        <v>16.7</v>
      </c>
      <c r="D53" s="346">
        <v>17.100000000000001</v>
      </c>
      <c r="E53" s="346">
        <v>16.600000000000001</v>
      </c>
      <c r="F53" s="346">
        <v>16.8</v>
      </c>
      <c r="G53" s="342">
        <v>16.600000000000001</v>
      </c>
      <c r="H53" s="342">
        <v>16.600000000000001</v>
      </c>
      <c r="I53" s="624">
        <v>18</v>
      </c>
      <c r="J53" s="350">
        <v>19.2</v>
      </c>
      <c r="K53" s="693">
        <v>18.399999999999999</v>
      </c>
      <c r="L53" s="350">
        <v>19.3</v>
      </c>
    </row>
    <row r="54" spans="1:12" ht="15" x14ac:dyDescent="0.2">
      <c r="A54" s="343" t="s">
        <v>24</v>
      </c>
      <c r="B54" s="340">
        <v>4.5999999999999996</v>
      </c>
      <c r="C54" s="346">
        <v>3.7</v>
      </c>
      <c r="D54" s="346">
        <v>4.9000000000000004</v>
      </c>
      <c r="E54" s="346">
        <v>7</v>
      </c>
      <c r="F54" s="346">
        <v>8.1</v>
      </c>
      <c r="G54" s="342">
        <v>5</v>
      </c>
      <c r="H54" s="342">
        <v>5.9</v>
      </c>
      <c r="I54" s="624">
        <v>7.9</v>
      </c>
      <c r="J54" s="350">
        <v>7.5</v>
      </c>
      <c r="K54" s="693">
        <v>6.8</v>
      </c>
      <c r="L54" s="350">
        <v>8.1</v>
      </c>
    </row>
    <row r="55" spans="1:12" ht="15" x14ac:dyDescent="0.2">
      <c r="A55" s="343" t="s">
        <v>25</v>
      </c>
      <c r="B55" s="340">
        <v>1.7</v>
      </c>
      <c r="C55" s="346">
        <v>3.4</v>
      </c>
      <c r="D55" s="346">
        <v>3.3</v>
      </c>
      <c r="E55" s="346">
        <v>5.4</v>
      </c>
      <c r="F55" s="346">
        <v>4.9000000000000004</v>
      </c>
      <c r="G55" s="342">
        <v>6.7</v>
      </c>
      <c r="H55" s="342">
        <v>5.3</v>
      </c>
      <c r="I55" s="624">
        <v>5</v>
      </c>
      <c r="J55" s="350">
        <v>5.7</v>
      </c>
      <c r="K55" s="693">
        <v>5.7</v>
      </c>
      <c r="L55" s="350">
        <v>4.9000000000000004</v>
      </c>
    </row>
    <row r="56" spans="1:12" ht="15" x14ac:dyDescent="0.2">
      <c r="A56" s="343" t="s">
        <v>26</v>
      </c>
      <c r="B56" s="340">
        <v>5.6</v>
      </c>
      <c r="C56" s="346">
        <v>3.3</v>
      </c>
      <c r="D56" s="346">
        <v>5.7</v>
      </c>
      <c r="E56" s="346">
        <v>5.6</v>
      </c>
      <c r="F56" s="346">
        <v>6.8</v>
      </c>
      <c r="G56" s="342">
        <v>5</v>
      </c>
      <c r="H56" s="342">
        <v>6.1</v>
      </c>
      <c r="I56" s="624">
        <v>4.9000000000000004</v>
      </c>
      <c r="J56" s="350">
        <v>5.7</v>
      </c>
      <c r="K56" s="693">
        <v>6.1</v>
      </c>
      <c r="L56" s="350">
        <v>4.8</v>
      </c>
    </row>
    <row r="57" spans="1:12" ht="15" x14ac:dyDescent="0.2">
      <c r="A57" s="343" t="s">
        <v>27</v>
      </c>
      <c r="B57" s="340">
        <v>4.8</v>
      </c>
      <c r="C57" s="346">
        <v>5.2</v>
      </c>
      <c r="D57" s="346">
        <v>7.1</v>
      </c>
      <c r="E57" s="346">
        <v>5.3</v>
      </c>
      <c r="F57" s="346">
        <v>5.6</v>
      </c>
      <c r="G57" s="342">
        <v>4.4000000000000004</v>
      </c>
      <c r="H57" s="342">
        <v>5.7</v>
      </c>
      <c r="I57" s="624">
        <v>6.8</v>
      </c>
      <c r="J57" s="350">
        <v>6.1</v>
      </c>
      <c r="K57" s="693">
        <v>7.5</v>
      </c>
      <c r="L57" s="350">
        <v>7.1</v>
      </c>
    </row>
    <row r="58" spans="1:12" ht="15" x14ac:dyDescent="0.2">
      <c r="A58" s="343" t="s">
        <v>28</v>
      </c>
      <c r="B58" s="349" t="s">
        <v>643</v>
      </c>
      <c r="C58" s="342" t="s">
        <v>379</v>
      </c>
      <c r="D58" s="342" t="s">
        <v>379</v>
      </c>
      <c r="E58" s="346">
        <v>1.7</v>
      </c>
      <c r="F58" s="346">
        <v>2.1</v>
      </c>
      <c r="G58" s="342">
        <v>2.7</v>
      </c>
      <c r="H58" s="342">
        <v>3.6</v>
      </c>
      <c r="I58" s="624">
        <v>3.6</v>
      </c>
      <c r="J58" s="350" t="s">
        <v>379</v>
      </c>
      <c r="K58" s="693">
        <v>2.7</v>
      </c>
      <c r="L58" s="350">
        <v>3.9</v>
      </c>
    </row>
    <row r="59" spans="1:12" ht="15" x14ac:dyDescent="0.2">
      <c r="A59" s="343" t="s">
        <v>29</v>
      </c>
      <c r="B59" s="341">
        <v>4</v>
      </c>
      <c r="C59" s="346">
        <v>6.3</v>
      </c>
      <c r="D59" s="346">
        <v>4.0999999999999996</v>
      </c>
      <c r="E59" s="346">
        <v>5</v>
      </c>
      <c r="F59" s="346">
        <v>5.0999999999999996</v>
      </c>
      <c r="G59" s="342">
        <v>6</v>
      </c>
      <c r="H59" s="342">
        <v>5.0999999999999996</v>
      </c>
      <c r="I59" s="624">
        <v>5.7</v>
      </c>
      <c r="J59" s="350">
        <v>4.8</v>
      </c>
      <c r="K59" s="693">
        <v>4.5999999999999996</v>
      </c>
      <c r="L59" s="350">
        <v>5.7</v>
      </c>
    </row>
    <row r="60" spans="1:12" ht="15" x14ac:dyDescent="0.2">
      <c r="A60" s="343" t="s">
        <v>30</v>
      </c>
      <c r="B60" s="340">
        <v>3.7</v>
      </c>
      <c r="C60" s="346">
        <v>6.2</v>
      </c>
      <c r="D60" s="346">
        <v>6.2</v>
      </c>
      <c r="E60" s="346">
        <v>3.8</v>
      </c>
      <c r="F60" s="346">
        <v>5.0999999999999996</v>
      </c>
      <c r="G60" s="342">
        <v>7.3</v>
      </c>
      <c r="H60" s="342">
        <v>8.4</v>
      </c>
      <c r="I60" s="624">
        <v>4.2</v>
      </c>
      <c r="J60" s="350">
        <v>4.0999999999999996</v>
      </c>
      <c r="K60" s="693">
        <v>4.5</v>
      </c>
      <c r="L60" s="350">
        <v>4.4000000000000004</v>
      </c>
    </row>
    <row r="61" spans="1:12" ht="15" x14ac:dyDescent="0.2">
      <c r="A61" s="343" t="s">
        <v>31</v>
      </c>
      <c r="B61" s="340">
        <v>7.4</v>
      </c>
      <c r="C61" s="346">
        <v>8</v>
      </c>
      <c r="D61" s="346">
        <v>7</v>
      </c>
      <c r="E61" s="346">
        <v>7.2</v>
      </c>
      <c r="F61" s="346">
        <v>6.5</v>
      </c>
      <c r="G61" s="342">
        <v>7</v>
      </c>
      <c r="H61" s="342">
        <v>8.1</v>
      </c>
      <c r="I61" s="624">
        <v>9</v>
      </c>
      <c r="J61" s="350">
        <v>8.1</v>
      </c>
      <c r="K61" s="693">
        <v>6.6</v>
      </c>
      <c r="L61" s="350">
        <v>8.8000000000000007</v>
      </c>
    </row>
    <row r="62" spans="1:12" ht="15" x14ac:dyDescent="0.2">
      <c r="A62" s="343" t="s">
        <v>32</v>
      </c>
      <c r="B62" s="340">
        <v>3.7</v>
      </c>
      <c r="C62" s="346">
        <v>5.4</v>
      </c>
      <c r="D62" s="346">
        <v>4.3</v>
      </c>
      <c r="E62" s="346">
        <v>5.2</v>
      </c>
      <c r="F62" s="346">
        <v>4.0999999999999996</v>
      </c>
      <c r="G62" s="342">
        <v>5.0999999999999996</v>
      </c>
      <c r="H62" s="342">
        <v>6.1</v>
      </c>
      <c r="I62" s="624">
        <v>5.4</v>
      </c>
      <c r="J62" s="350">
        <v>5</v>
      </c>
      <c r="K62" s="693">
        <v>6</v>
      </c>
      <c r="L62" s="350">
        <v>5.2</v>
      </c>
    </row>
    <row r="63" spans="1:12" ht="15" x14ac:dyDescent="0.2">
      <c r="A63" s="343" t="s">
        <v>33</v>
      </c>
      <c r="B63" s="340">
        <v>6.3</v>
      </c>
      <c r="C63" s="342" t="s">
        <v>379</v>
      </c>
      <c r="D63" s="342">
        <v>7.3</v>
      </c>
      <c r="E63" s="346">
        <v>5.5</v>
      </c>
      <c r="F63" s="346">
        <v>12</v>
      </c>
      <c r="G63" s="342">
        <v>12.9</v>
      </c>
      <c r="H63" s="342">
        <v>4.7</v>
      </c>
      <c r="I63" s="624">
        <v>7.3</v>
      </c>
      <c r="J63" s="350">
        <v>9.3000000000000007</v>
      </c>
      <c r="K63" s="693" t="s">
        <v>379</v>
      </c>
      <c r="L63" s="350">
        <v>12.2</v>
      </c>
    </row>
    <row r="64" spans="1:12" ht="15" x14ac:dyDescent="0.2">
      <c r="A64" s="343" t="s">
        <v>34</v>
      </c>
      <c r="B64" s="340">
        <v>9.5</v>
      </c>
      <c r="C64" s="346">
        <v>8.5</v>
      </c>
      <c r="D64" s="346">
        <v>9.5</v>
      </c>
      <c r="E64" s="346">
        <v>9.6</v>
      </c>
      <c r="F64" s="346">
        <v>9.4</v>
      </c>
      <c r="G64" s="342">
        <v>10.1</v>
      </c>
      <c r="H64" s="342">
        <v>9.9</v>
      </c>
      <c r="I64" s="624">
        <v>12.1</v>
      </c>
      <c r="J64" s="350">
        <v>13.2</v>
      </c>
      <c r="K64" s="693">
        <v>11</v>
      </c>
      <c r="L64" s="350">
        <v>12</v>
      </c>
    </row>
    <row r="65" spans="1:12" ht="15" x14ac:dyDescent="0.2">
      <c r="A65" s="343" t="s">
        <v>35</v>
      </c>
      <c r="B65" s="340">
        <v>3.6</v>
      </c>
      <c r="C65" s="346">
        <v>3.7</v>
      </c>
      <c r="D65" s="346">
        <v>3.4</v>
      </c>
      <c r="E65" s="346">
        <v>3.1</v>
      </c>
      <c r="F65" s="346">
        <v>3.3</v>
      </c>
      <c r="G65" s="342">
        <v>4.0999999999999996</v>
      </c>
      <c r="H65" s="342">
        <v>4.0999999999999996</v>
      </c>
      <c r="I65" s="624">
        <v>4.4000000000000004</v>
      </c>
      <c r="J65" s="350">
        <v>5.2</v>
      </c>
      <c r="K65" s="693">
        <v>3.6</v>
      </c>
      <c r="L65" s="350">
        <v>4</v>
      </c>
    </row>
    <row r="66" spans="1:12" ht="15" x14ac:dyDescent="0.2">
      <c r="A66" s="343" t="s">
        <v>36</v>
      </c>
      <c r="B66" s="340">
        <v>14.3</v>
      </c>
      <c r="C66" s="346">
        <v>15.2</v>
      </c>
      <c r="D66" s="346">
        <v>15.1</v>
      </c>
      <c r="E66" s="346">
        <v>14.5</v>
      </c>
      <c r="F66" s="346">
        <v>14.3</v>
      </c>
      <c r="G66" s="342">
        <v>14</v>
      </c>
      <c r="H66" s="342">
        <v>14.2</v>
      </c>
      <c r="I66" s="624">
        <v>15.1</v>
      </c>
      <c r="J66" s="350">
        <v>14.5</v>
      </c>
      <c r="K66" s="693">
        <v>15.1</v>
      </c>
      <c r="L66" s="350">
        <v>14.5</v>
      </c>
    </row>
    <row r="67" spans="1:12" ht="15" x14ac:dyDescent="0.2">
      <c r="A67" s="343" t="s">
        <v>37</v>
      </c>
      <c r="B67" s="340">
        <v>3.6</v>
      </c>
      <c r="C67" s="346">
        <v>4.5</v>
      </c>
      <c r="D67" s="346">
        <v>4.0999999999999996</v>
      </c>
      <c r="E67" s="346">
        <v>6</v>
      </c>
      <c r="F67" s="346">
        <v>6.5</v>
      </c>
      <c r="G67" s="342">
        <v>3.6</v>
      </c>
      <c r="H67" s="342">
        <v>5.2</v>
      </c>
      <c r="I67" s="624">
        <v>4.8</v>
      </c>
      <c r="J67" s="350">
        <v>7.6</v>
      </c>
      <c r="K67" s="693">
        <v>5.9</v>
      </c>
      <c r="L67" s="350">
        <v>4.7</v>
      </c>
    </row>
    <row r="68" spans="1:12" ht="15" x14ac:dyDescent="0.2">
      <c r="A68" s="343" t="s">
        <v>38</v>
      </c>
      <c r="B68" s="340">
        <v>7.3</v>
      </c>
      <c r="C68" s="346">
        <v>6.6</v>
      </c>
      <c r="D68" s="346">
        <v>5.0999999999999996</v>
      </c>
      <c r="E68" s="346">
        <v>4.5</v>
      </c>
      <c r="F68" s="346">
        <v>5.3</v>
      </c>
      <c r="G68" s="342">
        <v>5.3</v>
      </c>
      <c r="H68" s="342">
        <v>6.3</v>
      </c>
      <c r="I68" s="624">
        <v>6.6</v>
      </c>
      <c r="J68" s="350">
        <v>3.7</v>
      </c>
      <c r="K68" s="693">
        <v>5.3</v>
      </c>
      <c r="L68" s="350">
        <v>3.9</v>
      </c>
    </row>
    <row r="69" spans="1:12" ht="15" x14ac:dyDescent="0.2">
      <c r="A69" s="343" t="s">
        <v>39</v>
      </c>
      <c r="B69" s="349" t="s">
        <v>643</v>
      </c>
      <c r="C69" s="342" t="s">
        <v>379</v>
      </c>
      <c r="D69" s="342" t="s">
        <v>379</v>
      </c>
      <c r="E69" s="348" t="s">
        <v>379</v>
      </c>
      <c r="F69" s="348" t="s">
        <v>379</v>
      </c>
      <c r="G69" s="342" t="s">
        <v>379</v>
      </c>
      <c r="H69" s="342" t="s">
        <v>379</v>
      </c>
      <c r="I69" s="624" t="s">
        <v>379</v>
      </c>
      <c r="J69" s="350" t="s">
        <v>379</v>
      </c>
      <c r="K69" s="693" t="s">
        <v>379</v>
      </c>
      <c r="L69" s="350" t="s">
        <v>379</v>
      </c>
    </row>
    <row r="70" spans="1:12" ht="15" x14ac:dyDescent="0.2">
      <c r="A70" s="343" t="s">
        <v>40</v>
      </c>
      <c r="B70" s="340">
        <v>4.5</v>
      </c>
      <c r="C70" s="346">
        <v>7.1</v>
      </c>
      <c r="D70" s="346">
        <v>5.3</v>
      </c>
      <c r="E70" s="346">
        <v>5.8</v>
      </c>
      <c r="F70" s="346">
        <v>3.7</v>
      </c>
      <c r="G70" s="342">
        <v>3.2</v>
      </c>
      <c r="H70" s="342">
        <v>7.9</v>
      </c>
      <c r="I70" s="624">
        <v>7.6</v>
      </c>
      <c r="J70" s="350">
        <v>6.5</v>
      </c>
      <c r="K70" s="693">
        <v>8.6</v>
      </c>
      <c r="L70" s="350">
        <v>4.7</v>
      </c>
    </row>
    <row r="71" spans="1:12" ht="15" x14ac:dyDescent="0.2">
      <c r="A71" s="343" t="s">
        <v>41</v>
      </c>
      <c r="B71" s="345">
        <v>7</v>
      </c>
      <c r="C71" s="342" t="s">
        <v>379</v>
      </c>
      <c r="D71" s="342">
        <v>5.4</v>
      </c>
      <c r="E71" s="348" t="s">
        <v>379</v>
      </c>
      <c r="F71" s="348" t="s">
        <v>379</v>
      </c>
      <c r="G71" s="342" t="s">
        <v>379</v>
      </c>
      <c r="H71" s="342" t="s">
        <v>379</v>
      </c>
      <c r="I71" s="624">
        <v>5.5</v>
      </c>
      <c r="J71" s="350" t="s">
        <v>379</v>
      </c>
      <c r="K71" s="693" t="s">
        <v>379</v>
      </c>
      <c r="L71" s="350" t="s">
        <v>379</v>
      </c>
    </row>
    <row r="72" spans="1:12" ht="15" x14ac:dyDescent="0.2">
      <c r="A72" s="343" t="s">
        <v>42</v>
      </c>
      <c r="B72" s="340">
        <v>6.5</v>
      </c>
      <c r="C72" s="346">
        <v>5.5</v>
      </c>
      <c r="D72" s="346">
        <v>5.7</v>
      </c>
      <c r="E72" s="346">
        <v>9.5</v>
      </c>
      <c r="F72" s="346">
        <v>5.2</v>
      </c>
      <c r="G72" s="342">
        <v>7.4</v>
      </c>
      <c r="H72" s="342">
        <v>5.9</v>
      </c>
      <c r="I72" s="624">
        <v>5.6</v>
      </c>
      <c r="J72" s="350">
        <v>7.4</v>
      </c>
      <c r="K72" s="693">
        <v>4.8</v>
      </c>
      <c r="L72" s="350">
        <v>7</v>
      </c>
    </row>
    <row r="73" spans="1:12" ht="15" x14ac:dyDescent="0.2">
      <c r="A73" s="343" t="s">
        <v>43</v>
      </c>
      <c r="B73" s="340">
        <v>4.5</v>
      </c>
      <c r="C73" s="346">
        <v>4.5999999999999996</v>
      </c>
      <c r="D73" s="346">
        <v>4.4000000000000004</v>
      </c>
      <c r="E73" s="346">
        <v>3.4</v>
      </c>
      <c r="F73" s="346">
        <v>5.0999999999999996</v>
      </c>
      <c r="G73" s="342">
        <v>4.2</v>
      </c>
      <c r="H73" s="342">
        <v>4.3</v>
      </c>
      <c r="I73" s="624">
        <v>4.8</v>
      </c>
      <c r="J73" s="350">
        <v>4.5999999999999996</v>
      </c>
      <c r="K73" s="693">
        <v>4.4000000000000004</v>
      </c>
      <c r="L73" s="350">
        <v>5</v>
      </c>
    </row>
    <row r="74" spans="1:12" ht="15" x14ac:dyDescent="0.2">
      <c r="A74" s="343" t="s">
        <v>44</v>
      </c>
      <c r="B74" s="340">
        <v>3.6</v>
      </c>
      <c r="C74" s="346">
        <v>4.2</v>
      </c>
      <c r="D74" s="346">
        <v>6.1</v>
      </c>
      <c r="E74" s="346">
        <v>4.9000000000000004</v>
      </c>
      <c r="F74" s="346">
        <v>5.6</v>
      </c>
      <c r="G74" s="342">
        <v>5.6</v>
      </c>
      <c r="H74" s="342">
        <v>4.3</v>
      </c>
      <c r="I74" s="624">
        <v>5.7</v>
      </c>
      <c r="J74" s="350">
        <v>3.6</v>
      </c>
      <c r="K74" s="693">
        <v>6.7</v>
      </c>
      <c r="L74" s="350">
        <v>5.3</v>
      </c>
    </row>
    <row r="75" spans="1:12" ht="15" x14ac:dyDescent="0.2">
      <c r="A75" s="343" t="s">
        <v>45</v>
      </c>
      <c r="B75" s="340">
        <v>8.5</v>
      </c>
      <c r="C75" s="346">
        <v>6.4</v>
      </c>
      <c r="D75" s="346">
        <v>7.9</v>
      </c>
      <c r="E75" s="346">
        <v>7.5</v>
      </c>
      <c r="F75" s="346">
        <v>5.6</v>
      </c>
      <c r="G75" s="342">
        <v>7.7</v>
      </c>
      <c r="H75" s="342">
        <v>10</v>
      </c>
      <c r="I75" s="624">
        <v>8.1</v>
      </c>
      <c r="J75" s="350">
        <v>7.3</v>
      </c>
      <c r="K75" s="693">
        <v>9.3000000000000007</v>
      </c>
      <c r="L75" s="350">
        <v>8</v>
      </c>
    </row>
    <row r="76" spans="1:12" ht="15" x14ac:dyDescent="0.2">
      <c r="A76" s="343" t="s">
        <v>46</v>
      </c>
      <c r="B76" s="340">
        <v>13.2</v>
      </c>
      <c r="C76" s="346">
        <v>13</v>
      </c>
      <c r="D76" s="346">
        <v>13.6</v>
      </c>
      <c r="E76" s="346">
        <v>14.3</v>
      </c>
      <c r="F76" s="346">
        <v>13.6</v>
      </c>
      <c r="G76" s="342">
        <v>13.3</v>
      </c>
      <c r="H76" s="342">
        <v>14.1</v>
      </c>
      <c r="I76" s="624">
        <v>17.3</v>
      </c>
      <c r="J76" s="350">
        <v>11.4</v>
      </c>
      <c r="K76" s="693">
        <v>15.4</v>
      </c>
      <c r="L76" s="350">
        <v>17.3</v>
      </c>
    </row>
    <row r="77" spans="1:12" ht="15" x14ac:dyDescent="0.2">
      <c r="A77" s="343" t="s">
        <v>701</v>
      </c>
      <c r="B77" s="340">
        <v>9.6999999999999993</v>
      </c>
      <c r="C77" s="346">
        <v>9.1</v>
      </c>
      <c r="D77" s="346">
        <v>9.8000000000000007</v>
      </c>
      <c r="E77" s="346">
        <v>10</v>
      </c>
      <c r="F77" s="346">
        <v>9.1</v>
      </c>
      <c r="G77" s="342">
        <v>8.4</v>
      </c>
      <c r="H77" s="342">
        <v>9.4</v>
      </c>
      <c r="I77" s="624">
        <v>10</v>
      </c>
      <c r="J77" s="350">
        <v>9.9</v>
      </c>
      <c r="K77" s="693">
        <v>8.9</v>
      </c>
      <c r="L77" s="350">
        <v>9.6999999999999993</v>
      </c>
    </row>
    <row r="78" spans="1:12" ht="15" x14ac:dyDescent="0.2">
      <c r="A78" s="343" t="s">
        <v>702</v>
      </c>
      <c r="B78" s="340">
        <v>5.5</v>
      </c>
      <c r="C78" s="346">
        <v>5.5</v>
      </c>
      <c r="D78" s="346">
        <v>5.8</v>
      </c>
      <c r="E78" s="346">
        <v>6.3</v>
      </c>
      <c r="F78" s="346">
        <v>5.0999999999999996</v>
      </c>
      <c r="G78" s="342">
        <v>5.4</v>
      </c>
      <c r="H78" s="342">
        <v>5.4</v>
      </c>
      <c r="I78" s="624">
        <v>5.5</v>
      </c>
      <c r="J78" s="350">
        <v>6.4</v>
      </c>
      <c r="K78" s="693">
        <v>5.8</v>
      </c>
      <c r="L78" s="350">
        <v>8.1999999999999993</v>
      </c>
    </row>
    <row r="79" spans="1:12" ht="15" x14ac:dyDescent="0.2">
      <c r="A79" s="343" t="s">
        <v>47</v>
      </c>
      <c r="B79" s="341">
        <v>4</v>
      </c>
      <c r="C79" s="346">
        <v>4.9000000000000004</v>
      </c>
      <c r="D79" s="346">
        <v>8.1</v>
      </c>
      <c r="E79" s="346">
        <v>4.0999999999999996</v>
      </c>
      <c r="F79" s="346">
        <v>5.2</v>
      </c>
      <c r="G79" s="342">
        <v>7.2</v>
      </c>
      <c r="H79" s="342">
        <v>6.6</v>
      </c>
      <c r="I79" s="624">
        <v>6.3</v>
      </c>
      <c r="J79" s="350">
        <v>6.5</v>
      </c>
      <c r="K79" s="693">
        <v>4.4000000000000004</v>
      </c>
      <c r="L79" s="350">
        <v>5.6</v>
      </c>
    </row>
    <row r="80" spans="1:12" ht="15" x14ac:dyDescent="0.2">
      <c r="A80" s="343" t="s">
        <v>48</v>
      </c>
      <c r="B80" s="340">
        <v>4.2</v>
      </c>
      <c r="C80" s="342" t="s">
        <v>379</v>
      </c>
      <c r="D80" s="342" t="s">
        <v>379</v>
      </c>
      <c r="E80" s="348" t="s">
        <v>379</v>
      </c>
      <c r="F80" s="348">
        <v>6.5</v>
      </c>
      <c r="G80" s="342">
        <v>5.5</v>
      </c>
      <c r="H80" s="342">
        <v>5.7</v>
      </c>
      <c r="I80" s="624">
        <v>8.6</v>
      </c>
      <c r="J80" s="350">
        <v>6.8</v>
      </c>
      <c r="K80" s="693">
        <v>6.7</v>
      </c>
      <c r="L80" s="350">
        <v>9.5</v>
      </c>
    </row>
    <row r="81" spans="1:12" ht="15" x14ac:dyDescent="0.2">
      <c r="A81" s="343" t="s">
        <v>49</v>
      </c>
      <c r="B81" s="340">
        <v>5.8</v>
      </c>
      <c r="C81" s="346">
        <v>4.5</v>
      </c>
      <c r="D81" s="346">
        <v>4.9000000000000004</v>
      </c>
      <c r="E81" s="346">
        <v>5.9</v>
      </c>
      <c r="F81" s="346">
        <v>6.6</v>
      </c>
      <c r="G81" s="342">
        <v>6.1</v>
      </c>
      <c r="H81" s="342">
        <v>7</v>
      </c>
      <c r="I81" s="624">
        <v>7.3</v>
      </c>
      <c r="J81" s="350">
        <v>8</v>
      </c>
      <c r="K81" s="693">
        <v>6.2</v>
      </c>
      <c r="L81" s="350">
        <v>6.5</v>
      </c>
    </row>
    <row r="82" spans="1:12" ht="15" x14ac:dyDescent="0.2">
      <c r="A82" s="343" t="s">
        <v>50</v>
      </c>
      <c r="B82" s="340">
        <v>4.9000000000000004</v>
      </c>
      <c r="C82" s="346">
        <v>5.0999999999999996</v>
      </c>
      <c r="D82" s="346">
        <v>5.0999999999999996</v>
      </c>
      <c r="E82" s="346">
        <v>6.3</v>
      </c>
      <c r="F82" s="346">
        <v>5.3</v>
      </c>
      <c r="G82" s="342">
        <v>5</v>
      </c>
      <c r="H82" s="342">
        <v>4.9000000000000004</v>
      </c>
      <c r="I82" s="624">
        <v>5.0999999999999996</v>
      </c>
      <c r="J82" s="350">
        <v>5.0999999999999996</v>
      </c>
      <c r="K82" s="693">
        <v>6.2</v>
      </c>
      <c r="L82" s="350">
        <v>5.4</v>
      </c>
    </row>
    <row r="83" spans="1:12" ht="15" x14ac:dyDescent="0.2">
      <c r="A83" s="343" t="s">
        <v>51</v>
      </c>
      <c r="B83" s="340">
        <v>5.8</v>
      </c>
      <c r="C83" s="346">
        <v>7.6</v>
      </c>
      <c r="D83" s="346">
        <v>7.4</v>
      </c>
      <c r="E83" s="346">
        <v>6.5</v>
      </c>
      <c r="F83" s="346">
        <v>6</v>
      </c>
      <c r="G83" s="342">
        <v>7</v>
      </c>
      <c r="H83" s="342">
        <v>7.6</v>
      </c>
      <c r="I83" s="624">
        <v>7.6</v>
      </c>
      <c r="J83" s="350">
        <v>5.8</v>
      </c>
      <c r="K83" s="693">
        <v>6.9</v>
      </c>
      <c r="L83" s="350">
        <v>8</v>
      </c>
    </row>
    <row r="84" spans="1:12" ht="15" x14ac:dyDescent="0.2">
      <c r="A84" s="343" t="s">
        <v>52</v>
      </c>
      <c r="B84" s="340">
        <v>11.9</v>
      </c>
      <c r="C84" s="346">
        <v>11.3</v>
      </c>
      <c r="D84" s="346">
        <v>10.5</v>
      </c>
      <c r="E84" s="346">
        <v>10</v>
      </c>
      <c r="F84" s="346">
        <v>9.1</v>
      </c>
      <c r="G84" s="342">
        <v>9.1</v>
      </c>
      <c r="H84" s="342">
        <v>8.1</v>
      </c>
      <c r="I84" s="624">
        <v>8.8000000000000007</v>
      </c>
      <c r="J84" s="350">
        <v>9.3000000000000007</v>
      </c>
      <c r="K84" s="693">
        <v>9.1</v>
      </c>
      <c r="L84" s="350">
        <v>10.4</v>
      </c>
    </row>
    <row r="85" spans="1:12" ht="15" x14ac:dyDescent="0.2">
      <c r="A85" s="343" t="s">
        <v>53</v>
      </c>
      <c r="B85" s="340">
        <v>29.3</v>
      </c>
      <c r="C85" s="346">
        <v>29.8</v>
      </c>
      <c r="D85" s="346">
        <v>29.2</v>
      </c>
      <c r="E85" s="346">
        <v>28.7</v>
      </c>
      <c r="F85" s="346">
        <v>29.4</v>
      </c>
      <c r="G85" s="342">
        <v>28.9</v>
      </c>
      <c r="H85" s="342">
        <v>29.3</v>
      </c>
      <c r="I85" s="624">
        <v>32.6</v>
      </c>
      <c r="J85" s="350">
        <v>33.200000000000003</v>
      </c>
      <c r="K85" s="693">
        <v>30.2</v>
      </c>
      <c r="L85" s="350">
        <v>31.2</v>
      </c>
    </row>
    <row r="86" spans="1:12" x14ac:dyDescent="0.2">
      <c r="A86" s="351" t="s">
        <v>657</v>
      </c>
      <c r="B86" s="340">
        <v>32.299999999999997</v>
      </c>
      <c r="C86" s="346">
        <v>43.1</v>
      </c>
      <c r="D86" s="346">
        <v>43.1</v>
      </c>
      <c r="E86" s="352">
        <v>43.6</v>
      </c>
      <c r="F86" s="352">
        <v>45.1</v>
      </c>
      <c r="G86" s="342">
        <v>44.7</v>
      </c>
      <c r="H86" s="342">
        <v>45.1</v>
      </c>
      <c r="I86" s="624">
        <v>51.8</v>
      </c>
      <c r="J86" s="350">
        <v>55.2</v>
      </c>
      <c r="K86" s="693">
        <v>49.4</v>
      </c>
      <c r="L86" s="350">
        <v>50.6</v>
      </c>
    </row>
    <row r="87" spans="1:12" x14ac:dyDescent="0.2">
      <c r="A87" s="351" t="s">
        <v>658</v>
      </c>
      <c r="B87" s="340">
        <v>18.7</v>
      </c>
      <c r="C87" s="346">
        <v>20.2</v>
      </c>
      <c r="D87" s="346">
        <v>19.600000000000001</v>
      </c>
      <c r="E87" s="352">
        <v>18.899999999999999</v>
      </c>
      <c r="F87" s="352">
        <v>19.2</v>
      </c>
      <c r="G87" s="348">
        <v>18.7</v>
      </c>
      <c r="H87" s="348">
        <v>19.2</v>
      </c>
      <c r="I87" s="625">
        <v>20.399999999999999</v>
      </c>
      <c r="J87" s="350">
        <v>20</v>
      </c>
      <c r="K87" s="693">
        <v>18.8</v>
      </c>
      <c r="L87" s="350">
        <v>19.399999999999999</v>
      </c>
    </row>
    <row r="88" spans="1:12" ht="15" x14ac:dyDescent="0.2">
      <c r="A88" s="353" t="s">
        <v>54</v>
      </c>
      <c r="B88" s="354">
        <v>4.4000000000000004</v>
      </c>
      <c r="C88" s="355">
        <v>6.9</v>
      </c>
      <c r="D88" s="355">
        <v>7.5</v>
      </c>
      <c r="E88" s="356">
        <v>6.7</v>
      </c>
      <c r="F88" s="356">
        <v>4.3</v>
      </c>
      <c r="G88" s="357">
        <v>5.9</v>
      </c>
      <c r="H88" s="357">
        <v>4.7</v>
      </c>
      <c r="I88" s="376">
        <v>7.5</v>
      </c>
      <c r="J88" s="376">
        <v>7.8</v>
      </c>
      <c r="K88" s="376">
        <v>5.4</v>
      </c>
      <c r="L88" s="376">
        <v>7</v>
      </c>
    </row>
    <row r="91" spans="1:12" x14ac:dyDescent="0.2">
      <c r="A91" s="5" t="s">
        <v>700</v>
      </c>
    </row>
    <row r="92" spans="1:12" x14ac:dyDescent="0.2">
      <c r="A92" s="312" t="s">
        <v>689</v>
      </c>
    </row>
    <row r="93" spans="1:12" x14ac:dyDescent="0.2">
      <c r="A93" s="320" t="s">
        <v>686</v>
      </c>
    </row>
    <row r="95" spans="1:12" x14ac:dyDescent="0.2">
      <c r="A95" s="626" t="s">
        <v>983</v>
      </c>
    </row>
    <row r="96" spans="1:12" ht="3.6" customHeight="1" x14ac:dyDescent="0.2"/>
    <row r="97" spans="1:15" ht="15" x14ac:dyDescent="0.2">
      <c r="A97" t="s">
        <v>984</v>
      </c>
      <c r="B97"/>
      <c r="C97"/>
      <c r="D97"/>
      <c r="G97"/>
      <c r="H97"/>
      <c r="I97"/>
      <c r="J97"/>
      <c r="K97"/>
      <c r="O97" s="181"/>
    </row>
  </sheetData>
  <mergeCells count="2">
    <mergeCell ref="A1:L1"/>
    <mergeCell ref="N1:O1"/>
  </mergeCells>
  <hyperlinks>
    <hyperlink ref="N1:O1" location="Tab_List!A1" display="Back to Tab_List" xr:uid="{FE1F0153-4022-418F-89D3-A5F340C59E68}"/>
  </hyperlinks>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BF701-AAD7-41E7-B8A0-9978E5F30CBE}">
  <dimension ref="B2:O42"/>
  <sheetViews>
    <sheetView workbookViewId="0">
      <selection activeCell="G2" sqref="G2:H2"/>
    </sheetView>
  </sheetViews>
  <sheetFormatPr defaultRowHeight="12.75" x14ac:dyDescent="0.2"/>
  <cols>
    <col min="2" max="2" width="19.7109375" customWidth="1"/>
    <col min="3" max="3" width="13.5703125" customWidth="1"/>
    <col min="4" max="4" width="13" customWidth="1"/>
  </cols>
  <sheetData>
    <row r="2" spans="2:8" ht="69" customHeight="1" x14ac:dyDescent="0.2">
      <c r="B2" s="742" t="s">
        <v>1026</v>
      </c>
      <c r="C2" s="778"/>
      <c r="D2" s="778"/>
      <c r="G2" s="745" t="s">
        <v>874</v>
      </c>
      <c r="H2" s="745"/>
    </row>
    <row r="3" spans="2:8" ht="24.6" customHeight="1" x14ac:dyDescent="0.2">
      <c r="B3" s="739" t="s">
        <v>1027</v>
      </c>
      <c r="C3" s="740" t="s">
        <v>294</v>
      </c>
      <c r="D3" s="740" t="s">
        <v>295</v>
      </c>
    </row>
    <row r="4" spans="2:8" ht="15" x14ac:dyDescent="0.2">
      <c r="B4" s="730" t="s">
        <v>232</v>
      </c>
      <c r="C4" s="731">
        <v>31241</v>
      </c>
      <c r="D4" s="741">
        <v>100</v>
      </c>
    </row>
    <row r="5" spans="2:8" ht="15" x14ac:dyDescent="0.2">
      <c r="B5" s="730" t="s">
        <v>232</v>
      </c>
      <c r="C5" s="731">
        <v>31241</v>
      </c>
      <c r="D5" s="732">
        <v>100</v>
      </c>
    </row>
    <row r="6" spans="2:8" ht="14.25" x14ac:dyDescent="0.2">
      <c r="B6" s="733" t="s">
        <v>993</v>
      </c>
      <c r="C6" s="734">
        <v>18</v>
      </c>
      <c r="D6" s="735">
        <v>0.1</v>
      </c>
    </row>
    <row r="7" spans="2:8" ht="14.25" x14ac:dyDescent="0.2">
      <c r="B7" s="733" t="s">
        <v>994</v>
      </c>
      <c r="C7" s="734">
        <v>4</v>
      </c>
      <c r="D7" s="735">
        <v>0</v>
      </c>
    </row>
    <row r="8" spans="2:8" ht="14.25" x14ac:dyDescent="0.2">
      <c r="B8" s="733" t="s">
        <v>995</v>
      </c>
      <c r="C8" s="734">
        <v>2</v>
      </c>
      <c r="D8" s="735">
        <v>0</v>
      </c>
    </row>
    <row r="9" spans="2:8" ht="14.25" x14ac:dyDescent="0.2">
      <c r="B9" s="733" t="s">
        <v>996</v>
      </c>
      <c r="C9" s="734">
        <v>10</v>
      </c>
      <c r="D9" s="735">
        <v>0</v>
      </c>
    </row>
    <row r="10" spans="2:8" ht="14.25" x14ac:dyDescent="0.2">
      <c r="B10" s="733" t="s">
        <v>997</v>
      </c>
      <c r="C10" s="734">
        <v>1</v>
      </c>
      <c r="D10" s="735">
        <v>0</v>
      </c>
    </row>
    <row r="11" spans="2:8" ht="14.25" x14ac:dyDescent="0.2">
      <c r="B11" s="733" t="s">
        <v>998</v>
      </c>
      <c r="C11" s="734">
        <v>32</v>
      </c>
      <c r="D11" s="735">
        <v>0.1</v>
      </c>
    </row>
    <row r="12" spans="2:8" ht="14.25" x14ac:dyDescent="0.2">
      <c r="B12" s="733" t="s">
        <v>999</v>
      </c>
      <c r="C12" s="734">
        <v>67</v>
      </c>
      <c r="D12" s="735">
        <v>0.2</v>
      </c>
    </row>
    <row r="13" spans="2:8" ht="14.25" x14ac:dyDescent="0.2">
      <c r="B13" s="733" t="s">
        <v>1000</v>
      </c>
      <c r="C13" s="734">
        <v>1</v>
      </c>
      <c r="D13" s="735">
        <v>0</v>
      </c>
    </row>
    <row r="14" spans="2:8" ht="14.25" x14ac:dyDescent="0.2">
      <c r="B14" s="733" t="s">
        <v>1001</v>
      </c>
      <c r="C14" s="734">
        <v>18</v>
      </c>
      <c r="D14" s="735">
        <v>0.1</v>
      </c>
    </row>
    <row r="15" spans="2:8" ht="14.25" x14ac:dyDescent="0.2">
      <c r="B15" s="733" t="s">
        <v>1002</v>
      </c>
      <c r="C15" s="734">
        <v>695</v>
      </c>
      <c r="D15" s="735">
        <v>2.2000000000000002</v>
      </c>
    </row>
    <row r="16" spans="2:8" ht="14.25" x14ac:dyDescent="0.2">
      <c r="B16" s="733" t="s">
        <v>1003</v>
      </c>
      <c r="C16" s="734">
        <v>2</v>
      </c>
      <c r="D16" s="735">
        <v>0</v>
      </c>
    </row>
    <row r="17" spans="2:4" ht="14.25" x14ac:dyDescent="0.2">
      <c r="B17" s="733" t="s">
        <v>1004</v>
      </c>
      <c r="C17" s="734">
        <v>61</v>
      </c>
      <c r="D17" s="735">
        <v>0.2</v>
      </c>
    </row>
    <row r="18" spans="2:4" ht="14.25" x14ac:dyDescent="0.2">
      <c r="B18" s="733" t="s">
        <v>1005</v>
      </c>
      <c r="C18" s="734">
        <v>6</v>
      </c>
      <c r="D18" s="735">
        <v>0</v>
      </c>
    </row>
    <row r="19" spans="2:4" ht="14.25" x14ac:dyDescent="0.2">
      <c r="B19" s="733" t="s">
        <v>1006</v>
      </c>
      <c r="C19" s="734">
        <v>2</v>
      </c>
      <c r="D19" s="735">
        <v>0</v>
      </c>
    </row>
    <row r="20" spans="2:4" ht="14.25" x14ac:dyDescent="0.2">
      <c r="B20" s="733" t="s">
        <v>1007</v>
      </c>
      <c r="C20" s="734">
        <v>2</v>
      </c>
      <c r="D20" s="735">
        <v>0</v>
      </c>
    </row>
    <row r="21" spans="2:4" ht="14.25" x14ac:dyDescent="0.2">
      <c r="B21" s="733" t="s">
        <v>540</v>
      </c>
      <c r="C21" s="734">
        <v>28491</v>
      </c>
      <c r="D21" s="735">
        <v>91.2</v>
      </c>
    </row>
    <row r="22" spans="2:4" ht="14.25" x14ac:dyDescent="0.2">
      <c r="B22" s="733" t="s">
        <v>1008</v>
      </c>
      <c r="C22" s="734">
        <v>1</v>
      </c>
      <c r="D22" s="735">
        <v>0</v>
      </c>
    </row>
    <row r="23" spans="2:4" ht="14.25" x14ac:dyDescent="0.2">
      <c r="B23" s="733" t="s">
        <v>1009</v>
      </c>
      <c r="C23" s="734">
        <v>6</v>
      </c>
      <c r="D23" s="735">
        <v>0</v>
      </c>
    </row>
    <row r="24" spans="2:4" ht="14.25" x14ac:dyDescent="0.2">
      <c r="B24" s="733" t="s">
        <v>1010</v>
      </c>
      <c r="C24" s="734">
        <v>1</v>
      </c>
      <c r="D24" s="735">
        <v>0</v>
      </c>
    </row>
    <row r="25" spans="2:4" ht="14.25" x14ac:dyDescent="0.2">
      <c r="B25" s="733" t="s">
        <v>1011</v>
      </c>
      <c r="C25" s="734">
        <v>5</v>
      </c>
      <c r="D25" s="735">
        <v>0</v>
      </c>
    </row>
    <row r="26" spans="2:4" ht="14.25" x14ac:dyDescent="0.2">
      <c r="B26" s="733" t="s">
        <v>1012</v>
      </c>
      <c r="C26" s="734">
        <v>2</v>
      </c>
      <c r="D26" s="735">
        <v>0</v>
      </c>
    </row>
    <row r="27" spans="2:4" ht="14.25" x14ac:dyDescent="0.2">
      <c r="B27" s="733" t="s">
        <v>1013</v>
      </c>
      <c r="C27" s="734">
        <v>8</v>
      </c>
      <c r="D27" s="735">
        <v>0</v>
      </c>
    </row>
    <row r="28" spans="2:4" ht="14.25" x14ac:dyDescent="0.2">
      <c r="B28" s="733" t="s">
        <v>1014</v>
      </c>
      <c r="C28" s="734">
        <v>1</v>
      </c>
      <c r="D28" s="735">
        <v>0</v>
      </c>
    </row>
    <row r="29" spans="2:4" ht="14.25" x14ac:dyDescent="0.2">
      <c r="B29" s="733" t="s">
        <v>1015</v>
      </c>
      <c r="C29" s="734">
        <v>1532</v>
      </c>
      <c r="D29" s="735">
        <v>4.9000000000000004</v>
      </c>
    </row>
    <row r="30" spans="2:4" ht="14.25" x14ac:dyDescent="0.2">
      <c r="B30" s="733" t="s">
        <v>1016</v>
      </c>
      <c r="C30" s="734">
        <v>1</v>
      </c>
      <c r="D30" s="735">
        <v>0</v>
      </c>
    </row>
    <row r="31" spans="2:4" ht="14.25" x14ac:dyDescent="0.2">
      <c r="B31" s="733" t="s">
        <v>1017</v>
      </c>
      <c r="C31" s="734">
        <v>6</v>
      </c>
      <c r="D31" s="735">
        <v>0</v>
      </c>
    </row>
    <row r="32" spans="2:4" ht="14.25" x14ac:dyDescent="0.2">
      <c r="B32" s="733" t="s">
        <v>1018</v>
      </c>
      <c r="C32" s="734">
        <v>2</v>
      </c>
      <c r="D32" s="735">
        <v>0</v>
      </c>
    </row>
    <row r="33" spans="2:15" ht="14.25" x14ac:dyDescent="0.2">
      <c r="B33" s="733" t="s">
        <v>1019</v>
      </c>
      <c r="C33" s="734">
        <v>4</v>
      </c>
      <c r="D33" s="735">
        <v>0</v>
      </c>
    </row>
    <row r="34" spans="2:15" ht="14.25" x14ac:dyDescent="0.2">
      <c r="B34" s="733" t="s">
        <v>1020</v>
      </c>
      <c r="C34" s="734">
        <v>34</v>
      </c>
      <c r="D34" s="735">
        <v>0.1</v>
      </c>
    </row>
    <row r="35" spans="2:15" ht="14.25" x14ac:dyDescent="0.2">
      <c r="B35" s="733" t="s">
        <v>1021</v>
      </c>
      <c r="C35" s="734">
        <v>138</v>
      </c>
      <c r="D35" s="735">
        <v>0.4</v>
      </c>
    </row>
    <row r="36" spans="2:15" ht="14.25" x14ac:dyDescent="0.2">
      <c r="B36" s="733" t="s">
        <v>1022</v>
      </c>
      <c r="C36" s="734">
        <v>1</v>
      </c>
      <c r="D36" s="735">
        <v>0</v>
      </c>
    </row>
    <row r="37" spans="2:15" ht="14.25" x14ac:dyDescent="0.2">
      <c r="B37" s="733" t="s">
        <v>1023</v>
      </c>
      <c r="C37" s="734">
        <v>1</v>
      </c>
      <c r="D37" s="735">
        <v>0</v>
      </c>
    </row>
    <row r="38" spans="2:15" ht="14.25" x14ac:dyDescent="0.2">
      <c r="B38" s="733" t="s">
        <v>1024</v>
      </c>
      <c r="C38" s="734">
        <v>8</v>
      </c>
      <c r="D38" s="735">
        <v>0</v>
      </c>
    </row>
    <row r="39" spans="2:15" ht="14.25" x14ac:dyDescent="0.2">
      <c r="B39" s="736" t="s">
        <v>1025</v>
      </c>
      <c r="C39" s="737">
        <v>63</v>
      </c>
      <c r="D39" s="738">
        <v>0.2</v>
      </c>
    </row>
    <row r="40" spans="2:15" x14ac:dyDescent="0.2">
      <c r="B40" s="753" t="s">
        <v>1030</v>
      </c>
      <c r="C40" s="753"/>
      <c r="D40" s="753"/>
      <c r="E40" s="753"/>
      <c r="F40" s="753"/>
      <c r="G40" s="753"/>
      <c r="H40" s="753"/>
      <c r="I40" s="753"/>
      <c r="J40" s="753"/>
      <c r="K40" s="753"/>
      <c r="L40" s="753"/>
      <c r="M40" s="753"/>
      <c r="N40" s="753"/>
      <c r="O40" s="753"/>
    </row>
    <row r="42" spans="2:15" x14ac:dyDescent="0.2">
      <c r="B42" s="753" t="s">
        <v>916</v>
      </c>
      <c r="C42" s="753"/>
      <c r="D42" s="753"/>
      <c r="E42" s="753"/>
      <c r="F42" s="753"/>
      <c r="G42" s="753"/>
      <c r="H42" s="753"/>
      <c r="I42" s="753"/>
      <c r="J42" s="753"/>
      <c r="K42" s="753"/>
      <c r="L42" s="753"/>
      <c r="M42" s="753"/>
      <c r="N42" s="753"/>
      <c r="O42" s="753"/>
    </row>
  </sheetData>
  <mergeCells count="4">
    <mergeCell ref="B2:D2"/>
    <mergeCell ref="B42:O42"/>
    <mergeCell ref="B40:O40"/>
    <mergeCell ref="G2:H2"/>
  </mergeCells>
  <hyperlinks>
    <hyperlink ref="G2:H2" location="Tab_List!A1" display="Back to Tab_List" xr:uid="{DD818A0E-0E6B-47D5-A718-61421CE750B2}"/>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88E29-3DD3-427B-8CEC-E04A3F06650B}">
  <dimension ref="B2:O21"/>
  <sheetViews>
    <sheetView workbookViewId="0">
      <selection activeCell="G2" sqref="G2:H2"/>
    </sheetView>
  </sheetViews>
  <sheetFormatPr defaultRowHeight="12.75" x14ac:dyDescent="0.2"/>
  <cols>
    <col min="2" max="2" width="18.140625" customWidth="1"/>
    <col min="3" max="3" width="12.28515625" customWidth="1"/>
    <col min="4" max="4" width="11.28515625" customWidth="1"/>
  </cols>
  <sheetData>
    <row r="2" spans="2:8" ht="62.45" customHeight="1" x14ac:dyDescent="0.2">
      <c r="B2" s="742" t="s">
        <v>991</v>
      </c>
      <c r="C2" s="778"/>
      <c r="D2" s="778"/>
      <c r="G2" s="745" t="s">
        <v>874</v>
      </c>
      <c r="H2" s="745"/>
    </row>
    <row r="3" spans="2:8" x14ac:dyDescent="0.2">
      <c r="B3" s="950" t="s">
        <v>992</v>
      </c>
      <c r="C3" s="952" t="s">
        <v>294</v>
      </c>
      <c r="D3" s="952" t="s">
        <v>295</v>
      </c>
    </row>
    <row r="4" spans="2:8" x14ac:dyDescent="0.2">
      <c r="B4" s="951"/>
      <c r="C4" s="953"/>
      <c r="D4" s="953"/>
    </row>
    <row r="5" spans="2:8" ht="15" x14ac:dyDescent="0.2">
      <c r="B5" s="730" t="s">
        <v>232</v>
      </c>
      <c r="C5" s="731">
        <f>SUM(C6:C18)</f>
        <v>31241</v>
      </c>
      <c r="D5" s="732">
        <f>SUM(D6:D18)</f>
        <v>100</v>
      </c>
    </row>
    <row r="6" spans="2:8" ht="14.25" x14ac:dyDescent="0.2">
      <c r="B6" s="733" t="s">
        <v>640</v>
      </c>
      <c r="C6" s="734">
        <v>225</v>
      </c>
      <c r="D6" s="735">
        <v>0.7</v>
      </c>
    </row>
    <row r="7" spans="2:8" ht="14.25" x14ac:dyDescent="0.2">
      <c r="B7" s="733" t="s">
        <v>641</v>
      </c>
      <c r="C7" s="734">
        <v>1803</v>
      </c>
      <c r="D7" s="735">
        <v>5.8</v>
      </c>
    </row>
    <row r="8" spans="2:8" ht="14.25" x14ac:dyDescent="0.2">
      <c r="B8" s="733" t="s">
        <v>1</v>
      </c>
      <c r="C8" s="734">
        <v>358</v>
      </c>
      <c r="D8" s="735">
        <v>1.2</v>
      </c>
    </row>
    <row r="9" spans="2:8" ht="14.25" x14ac:dyDescent="0.2">
      <c r="B9" s="733" t="s">
        <v>6</v>
      </c>
      <c r="C9" s="734">
        <v>685</v>
      </c>
      <c r="D9" s="735">
        <v>2.2000000000000002</v>
      </c>
    </row>
    <row r="10" spans="2:8" ht="14.25" x14ac:dyDescent="0.2">
      <c r="B10" s="733" t="s">
        <v>11</v>
      </c>
      <c r="C10" s="734">
        <v>564</v>
      </c>
      <c r="D10" s="735">
        <v>1.8</v>
      </c>
    </row>
    <row r="11" spans="2:8" ht="14.25" x14ac:dyDescent="0.2">
      <c r="B11" s="733" t="s">
        <v>12</v>
      </c>
      <c r="C11" s="734">
        <v>2383</v>
      </c>
      <c r="D11" s="735">
        <v>7.6</v>
      </c>
    </row>
    <row r="12" spans="2:8" ht="14.25" x14ac:dyDescent="0.2">
      <c r="B12" s="733" t="s">
        <v>14</v>
      </c>
      <c r="C12" s="734">
        <v>1142</v>
      </c>
      <c r="D12" s="735">
        <v>3.7</v>
      </c>
    </row>
    <row r="13" spans="2:8" ht="14.25" x14ac:dyDescent="0.2">
      <c r="B13" s="733" t="s">
        <v>23</v>
      </c>
      <c r="C13" s="734">
        <v>4959</v>
      </c>
      <c r="D13" s="735">
        <v>15.9</v>
      </c>
    </row>
    <row r="14" spans="2:8" ht="14.25" x14ac:dyDescent="0.2">
      <c r="B14" s="733" t="s">
        <v>25</v>
      </c>
      <c r="C14" s="734">
        <v>159</v>
      </c>
      <c r="D14" s="735">
        <v>0.5</v>
      </c>
    </row>
    <row r="15" spans="2:8" ht="14.25" x14ac:dyDescent="0.2">
      <c r="B15" s="733" t="s">
        <v>36</v>
      </c>
      <c r="C15" s="734">
        <v>3855</v>
      </c>
      <c r="D15" s="735">
        <v>12.3</v>
      </c>
    </row>
    <row r="16" spans="2:8" ht="14.25" x14ac:dyDescent="0.2">
      <c r="B16" s="733" t="s">
        <v>46</v>
      </c>
      <c r="C16" s="734">
        <v>846</v>
      </c>
      <c r="D16" s="735">
        <v>2.7</v>
      </c>
    </row>
    <row r="17" spans="2:15" ht="14.25" x14ac:dyDescent="0.2">
      <c r="B17" s="733" t="s">
        <v>52</v>
      </c>
      <c r="C17" s="734">
        <v>5788</v>
      </c>
      <c r="D17" s="735">
        <v>18.5</v>
      </c>
    </row>
    <row r="18" spans="2:15" ht="14.25" x14ac:dyDescent="0.2">
      <c r="B18" s="736" t="s">
        <v>53</v>
      </c>
      <c r="C18" s="737">
        <v>8474</v>
      </c>
      <c r="D18" s="738">
        <v>27.1</v>
      </c>
    </row>
    <row r="21" spans="2:15" x14ac:dyDescent="0.2">
      <c r="B21" s="753" t="s">
        <v>916</v>
      </c>
      <c r="C21" s="753"/>
      <c r="D21" s="753"/>
      <c r="E21" s="753"/>
      <c r="F21" s="753"/>
      <c r="G21" s="753"/>
      <c r="H21" s="753"/>
      <c r="I21" s="753"/>
      <c r="J21" s="753"/>
      <c r="K21" s="753"/>
      <c r="L21" s="753"/>
      <c r="M21" s="753"/>
      <c r="N21" s="753"/>
      <c r="O21" s="753"/>
    </row>
  </sheetData>
  <mergeCells count="6">
    <mergeCell ref="B2:D2"/>
    <mergeCell ref="B3:B4"/>
    <mergeCell ref="C3:C4"/>
    <mergeCell ref="D3:D4"/>
    <mergeCell ref="B21:O21"/>
    <mergeCell ref="G2:H2"/>
  </mergeCells>
  <hyperlinks>
    <hyperlink ref="G2:H2" location="Tab_List!A1" display="Back to Tab_List" xr:uid="{904D17EC-8B32-4FCF-AB0D-3EF0D0BFFEF2}"/>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50E94-3CE7-45CF-91AE-324FF0B38CE7}">
  <dimension ref="B2:J69"/>
  <sheetViews>
    <sheetView topLeftCell="A48" workbookViewId="0"/>
  </sheetViews>
  <sheetFormatPr defaultColWidth="9.140625" defaultRowHeight="15" x14ac:dyDescent="0.2"/>
  <cols>
    <col min="1" max="1" width="9.140625" style="96"/>
    <col min="2" max="3" width="12.5703125" style="96" customWidth="1"/>
    <col min="4" max="5" width="12.5703125" style="107" customWidth="1"/>
    <col min="6" max="6" width="9.140625" style="96"/>
    <col min="7" max="7" width="14" style="96" customWidth="1"/>
    <col min="8" max="8" width="12.85546875" style="96" customWidth="1"/>
    <col min="9" max="9" width="21" style="96" customWidth="1"/>
    <col min="10" max="10" width="11.85546875" style="96" customWidth="1"/>
    <col min="11" max="11" width="13" style="96" customWidth="1"/>
    <col min="12" max="12" width="14" style="96" customWidth="1"/>
    <col min="13" max="13" width="14.42578125" style="96" customWidth="1"/>
    <col min="14" max="14" width="9.140625" style="96"/>
    <col min="15" max="15" width="12.140625" style="96" bestFit="1" customWidth="1"/>
    <col min="16" max="16384" width="9.140625" style="96"/>
  </cols>
  <sheetData>
    <row r="2" spans="2:8" ht="48" customHeight="1" x14ac:dyDescent="0.2">
      <c r="B2" s="742" t="s">
        <v>919</v>
      </c>
      <c r="C2" s="766"/>
      <c r="D2" s="766"/>
      <c r="E2" s="766"/>
      <c r="G2" s="779" t="s">
        <v>874</v>
      </c>
      <c r="H2" s="779"/>
    </row>
    <row r="4" spans="2:8" ht="31.5" x14ac:dyDescent="0.2">
      <c r="B4" s="211" t="s">
        <v>542</v>
      </c>
      <c r="C4" s="212" t="s">
        <v>580</v>
      </c>
      <c r="D4" s="556" t="s">
        <v>407</v>
      </c>
      <c r="E4" s="556" t="s">
        <v>543</v>
      </c>
    </row>
    <row r="5" spans="2:8" x14ac:dyDescent="0.2">
      <c r="B5" s="146"/>
      <c r="C5" s="146"/>
      <c r="D5" s="557"/>
      <c r="E5" s="557"/>
    </row>
    <row r="6" spans="2:8" x14ac:dyDescent="0.2">
      <c r="B6" s="148">
        <v>1982</v>
      </c>
      <c r="C6" s="148">
        <v>43512</v>
      </c>
      <c r="D6" s="183">
        <v>315.39999999999998</v>
      </c>
      <c r="E6" s="183">
        <v>20</v>
      </c>
      <c r="F6" s="183"/>
    </row>
    <row r="7" spans="2:8" x14ac:dyDescent="0.2">
      <c r="B7" s="148">
        <v>1983</v>
      </c>
      <c r="C7" s="148">
        <v>40528</v>
      </c>
      <c r="D7" s="183">
        <v>304.7</v>
      </c>
      <c r="E7" s="183">
        <v>18.8</v>
      </c>
    </row>
    <row r="8" spans="2:8" x14ac:dyDescent="0.2">
      <c r="B8" s="148">
        <v>1984</v>
      </c>
      <c r="C8" s="148">
        <v>42062</v>
      </c>
      <c r="D8" s="183">
        <v>309.8</v>
      </c>
      <c r="E8" s="183">
        <v>19.399999999999999</v>
      </c>
    </row>
    <row r="9" spans="2:8" x14ac:dyDescent="0.2">
      <c r="B9" s="148">
        <v>1985</v>
      </c>
      <c r="C9" s="148">
        <v>42678</v>
      </c>
      <c r="D9" s="183">
        <v>309.10000000000002</v>
      </c>
      <c r="E9" s="183">
        <v>19.5</v>
      </c>
    </row>
    <row r="10" spans="2:8" x14ac:dyDescent="0.2">
      <c r="B10" s="148">
        <v>1986</v>
      </c>
      <c r="C10" s="148">
        <v>41710</v>
      </c>
      <c r="D10" s="183">
        <v>303.10000000000002</v>
      </c>
      <c r="E10" s="183">
        <v>18.8</v>
      </c>
    </row>
    <row r="11" spans="2:8" x14ac:dyDescent="0.2">
      <c r="B11" s="148">
        <v>1987</v>
      </c>
      <c r="C11" s="148">
        <v>49098</v>
      </c>
      <c r="D11" s="183">
        <v>349.5</v>
      </c>
      <c r="E11" s="183">
        <v>22</v>
      </c>
    </row>
    <row r="12" spans="2:8" x14ac:dyDescent="0.2">
      <c r="B12" s="148">
        <v>1988</v>
      </c>
      <c r="C12" s="148">
        <v>46747</v>
      </c>
      <c r="D12" s="183">
        <v>334.8</v>
      </c>
      <c r="E12" s="183">
        <v>21</v>
      </c>
    </row>
    <row r="13" spans="2:8" x14ac:dyDescent="0.2">
      <c r="B13" s="148">
        <v>1989</v>
      </c>
      <c r="C13" s="148">
        <v>36557</v>
      </c>
      <c r="D13" s="183">
        <v>246.7</v>
      </c>
      <c r="E13" s="183">
        <v>16.5</v>
      </c>
    </row>
    <row r="14" spans="2:8" x14ac:dyDescent="0.2">
      <c r="B14" s="148">
        <v>1990</v>
      </c>
      <c r="C14" s="148">
        <v>36183</v>
      </c>
      <c r="D14" s="183">
        <v>236.4</v>
      </c>
      <c r="E14" s="183">
        <v>16.3</v>
      </c>
    </row>
    <row r="15" spans="2:8" x14ac:dyDescent="0.2">
      <c r="B15" s="148">
        <v>1991</v>
      </c>
      <c r="C15" s="148">
        <v>34555</v>
      </c>
      <c r="D15" s="183">
        <v>231.2</v>
      </c>
      <c r="E15" s="183">
        <v>15.5</v>
      </c>
    </row>
    <row r="16" spans="2:8" x14ac:dyDescent="0.2">
      <c r="B16" s="148">
        <v>1992</v>
      </c>
      <c r="C16" s="148">
        <v>34496</v>
      </c>
      <c r="D16" s="183">
        <v>239.8</v>
      </c>
      <c r="E16" s="183">
        <v>15.5</v>
      </c>
    </row>
    <row r="17" spans="2:10" x14ac:dyDescent="0.2">
      <c r="B17" s="148">
        <v>1993</v>
      </c>
      <c r="C17" s="148">
        <v>35737</v>
      </c>
      <c r="D17" s="183">
        <v>256.10000000000002</v>
      </c>
      <c r="E17" s="183">
        <v>16.100000000000001</v>
      </c>
    </row>
    <row r="18" spans="2:10" x14ac:dyDescent="0.2">
      <c r="B18" s="148">
        <v>1994</v>
      </c>
      <c r="C18" s="148">
        <v>33061</v>
      </c>
      <c r="D18" s="183">
        <v>239.8</v>
      </c>
      <c r="E18" s="183">
        <v>14.9</v>
      </c>
    </row>
    <row r="19" spans="2:10" x14ac:dyDescent="0.2">
      <c r="B19" s="148">
        <v>1995</v>
      </c>
      <c r="C19" s="148">
        <v>31091</v>
      </c>
      <c r="D19" s="183">
        <v>231.7</v>
      </c>
      <c r="E19" s="183">
        <v>14</v>
      </c>
    </row>
    <row r="20" spans="2:10" x14ac:dyDescent="0.2">
      <c r="B20" s="148">
        <v>1996</v>
      </c>
      <c r="C20" s="148">
        <v>30208</v>
      </c>
      <c r="D20" s="183">
        <v>226.7</v>
      </c>
      <c r="E20" s="183">
        <v>13.6</v>
      </c>
    </row>
    <row r="21" spans="2:10" x14ac:dyDescent="0.2">
      <c r="B21" s="148">
        <v>1997</v>
      </c>
      <c r="C21" s="148">
        <v>29528</v>
      </c>
      <c r="D21" s="183">
        <v>221.1</v>
      </c>
      <c r="E21" s="183">
        <v>13.3</v>
      </c>
    </row>
    <row r="22" spans="2:10" x14ac:dyDescent="0.2">
      <c r="B22" s="148">
        <v>1998</v>
      </c>
      <c r="C22" s="148">
        <v>28107</v>
      </c>
      <c r="D22" s="183">
        <v>210.3</v>
      </c>
      <c r="E22" s="183">
        <v>12.7</v>
      </c>
    </row>
    <row r="23" spans="2:10" x14ac:dyDescent="0.2">
      <c r="B23" s="148">
        <v>1999</v>
      </c>
      <c r="C23" s="148">
        <v>26207</v>
      </c>
      <c r="D23" s="183">
        <v>196.4</v>
      </c>
      <c r="E23" s="183">
        <v>11.9</v>
      </c>
    </row>
    <row r="24" spans="2:10" x14ac:dyDescent="0.2">
      <c r="B24" s="148">
        <v>2000</v>
      </c>
      <c r="C24" s="148">
        <v>26807</v>
      </c>
      <c r="D24" s="183">
        <v>197</v>
      </c>
      <c r="E24" s="183">
        <v>12.4</v>
      </c>
    </row>
    <row r="25" spans="2:10" x14ac:dyDescent="0.2">
      <c r="B25" s="148">
        <v>2001</v>
      </c>
      <c r="C25" s="148">
        <v>28220</v>
      </c>
      <c r="D25" s="183">
        <v>211.8</v>
      </c>
      <c r="E25" s="183">
        <v>13.1</v>
      </c>
    </row>
    <row r="26" spans="2:10" x14ac:dyDescent="0.2">
      <c r="B26" s="148">
        <v>2002</v>
      </c>
      <c r="C26" s="148">
        <v>29231</v>
      </c>
      <c r="D26" s="183">
        <v>225.7</v>
      </c>
      <c r="E26" s="183">
        <v>13.7</v>
      </c>
    </row>
    <row r="27" spans="2:10" x14ac:dyDescent="0.2">
      <c r="B27" s="148">
        <v>2003</v>
      </c>
      <c r="C27" s="148">
        <v>29540</v>
      </c>
      <c r="D27" s="183">
        <v>225.8</v>
      </c>
      <c r="E27" s="183">
        <v>14.4</v>
      </c>
    </row>
    <row r="28" spans="2:10" x14ac:dyDescent="0.2">
      <c r="B28" s="148">
        <v>2004</v>
      </c>
      <c r="C28" s="148">
        <v>26269</v>
      </c>
      <c r="D28" s="183">
        <v>202.5</v>
      </c>
      <c r="E28" s="183">
        <v>12.4</v>
      </c>
      <c r="G28" s="214"/>
    </row>
    <row r="29" spans="2:10" x14ac:dyDescent="0.2">
      <c r="B29" s="148">
        <v>2005</v>
      </c>
      <c r="C29" s="148">
        <v>25209</v>
      </c>
      <c r="D29" s="183">
        <v>197.7</v>
      </c>
      <c r="E29" s="183">
        <v>12</v>
      </c>
      <c r="G29" s="214"/>
    </row>
    <row r="30" spans="2:10" ht="15.75" x14ac:dyDescent="0.25">
      <c r="B30" s="148">
        <v>2006</v>
      </c>
      <c r="C30" s="148">
        <v>25636</v>
      </c>
      <c r="D30" s="183">
        <v>201</v>
      </c>
      <c r="E30" s="183">
        <v>12.4</v>
      </c>
      <c r="G30" s="214"/>
      <c r="J30" s="247"/>
    </row>
    <row r="31" spans="2:10" ht="15.75" x14ac:dyDescent="0.25">
      <c r="B31" s="148">
        <v>2007</v>
      </c>
      <c r="C31" s="148">
        <v>24683</v>
      </c>
      <c r="D31" s="183">
        <v>197.2</v>
      </c>
      <c r="E31" s="183">
        <v>12.1</v>
      </c>
      <c r="G31" s="214"/>
      <c r="J31" s="247"/>
    </row>
    <row r="32" spans="2:10" ht="15.75" x14ac:dyDescent="0.25">
      <c r="B32" s="148">
        <v>2008</v>
      </c>
      <c r="C32" s="148">
        <v>25970</v>
      </c>
      <c r="D32" s="183">
        <v>214.2</v>
      </c>
      <c r="E32" s="183">
        <v>13</v>
      </c>
      <c r="G32" s="214"/>
      <c r="J32" s="247"/>
    </row>
    <row r="33" spans="2:10" ht="15.75" x14ac:dyDescent="0.25">
      <c r="B33" s="148">
        <v>2009</v>
      </c>
      <c r="C33" s="148">
        <v>22357</v>
      </c>
      <c r="D33" s="183">
        <v>190.6</v>
      </c>
      <c r="E33" s="183">
        <v>11.4</v>
      </c>
      <c r="G33" s="214"/>
      <c r="J33" s="247"/>
    </row>
    <row r="34" spans="2:10" x14ac:dyDescent="0.2">
      <c r="B34" s="148">
        <v>2010</v>
      </c>
      <c r="C34" s="148">
        <v>23307</v>
      </c>
      <c r="D34" s="183">
        <v>203.2</v>
      </c>
      <c r="E34" s="183">
        <v>12.1</v>
      </c>
      <c r="G34" s="214"/>
    </row>
    <row r="35" spans="2:10" x14ac:dyDescent="0.2">
      <c r="B35" s="148">
        <v>2011</v>
      </c>
      <c r="C35" s="148">
        <v>23366</v>
      </c>
      <c r="D35" s="183">
        <v>204.7</v>
      </c>
      <c r="E35" s="183">
        <v>12.3</v>
      </c>
    </row>
    <row r="36" spans="2:10" x14ac:dyDescent="0.2">
      <c r="B36" s="148">
        <v>2012</v>
      </c>
      <c r="C36" s="148">
        <v>23230</v>
      </c>
      <c r="D36" s="183">
        <v>206.1</v>
      </c>
      <c r="E36" s="183">
        <v>12.2</v>
      </c>
    </row>
    <row r="37" spans="2:10" x14ac:dyDescent="0.2">
      <c r="B37" s="148">
        <v>2013</v>
      </c>
      <c r="C37" s="148">
        <v>26120</v>
      </c>
      <c r="D37" s="183">
        <v>229.7</v>
      </c>
      <c r="E37" s="183">
        <v>13.8</v>
      </c>
    </row>
    <row r="38" spans="2:10" x14ac:dyDescent="0.2">
      <c r="B38" s="148">
        <v>2014</v>
      </c>
      <c r="C38" s="148">
        <v>27629</v>
      </c>
      <c r="D38" s="183">
        <v>241.4</v>
      </c>
      <c r="E38" s="183">
        <v>14.6</v>
      </c>
    </row>
    <row r="39" spans="2:10" x14ac:dyDescent="0.2">
      <c r="B39" s="148">
        <v>2015</v>
      </c>
      <c r="C39" s="148">
        <v>27151</v>
      </c>
      <c r="D39" s="183">
        <v>239.8</v>
      </c>
      <c r="E39" s="183">
        <v>14.4</v>
      </c>
    </row>
    <row r="40" spans="2:10" ht="15.75" x14ac:dyDescent="0.25">
      <c r="B40" s="148">
        <v>2016</v>
      </c>
      <c r="C40" s="148">
        <v>26395</v>
      </c>
      <c r="D40" s="183">
        <v>233.1</v>
      </c>
      <c r="E40" s="183">
        <v>14</v>
      </c>
      <c r="J40" s="247"/>
    </row>
    <row r="41" spans="2:10" ht="15.75" x14ac:dyDescent="0.25">
      <c r="B41" s="148">
        <v>2017</v>
      </c>
      <c r="C41" s="148">
        <v>26594</v>
      </c>
      <c r="D41" s="183">
        <v>234.6</v>
      </c>
      <c r="E41" s="183">
        <v>14.2</v>
      </c>
      <c r="H41" s="214"/>
      <c r="I41" s="214"/>
      <c r="J41" s="247"/>
    </row>
    <row r="42" spans="2:10" x14ac:dyDescent="0.2">
      <c r="B42" s="148">
        <v>2018</v>
      </c>
      <c r="C42" s="148">
        <v>26716</v>
      </c>
      <c r="D42" s="183">
        <v>239.6</v>
      </c>
      <c r="E42" s="183">
        <v>14.2</v>
      </c>
      <c r="H42" s="280"/>
      <c r="I42" s="152"/>
    </row>
    <row r="43" spans="2:10" x14ac:dyDescent="0.2">
      <c r="B43" s="148">
        <v>2019</v>
      </c>
      <c r="C43" s="148">
        <v>27339</v>
      </c>
      <c r="D43" s="183">
        <v>248.3</v>
      </c>
      <c r="E43" s="183">
        <v>14.5</v>
      </c>
      <c r="I43" s="152"/>
    </row>
    <row r="44" spans="2:10" ht="15.75" x14ac:dyDescent="0.25">
      <c r="B44" s="627">
        <v>2020</v>
      </c>
      <c r="C44" s="148">
        <v>29669</v>
      </c>
      <c r="D44" s="183">
        <v>274.89999999999998</v>
      </c>
      <c r="E44" s="183">
        <v>15.8</v>
      </c>
      <c r="G44" s="626"/>
      <c r="J44" s="247"/>
    </row>
    <row r="45" spans="2:10" ht="15.75" x14ac:dyDescent="0.25">
      <c r="B45" s="687">
        <v>2021</v>
      </c>
      <c r="C45" s="687">
        <v>30074</v>
      </c>
      <c r="D45" s="686">
        <v>288.7</v>
      </c>
      <c r="E45" s="686">
        <v>16</v>
      </c>
      <c r="G45" s="626"/>
      <c r="J45" s="247"/>
    </row>
    <row r="46" spans="2:10" ht="15.75" x14ac:dyDescent="0.25">
      <c r="B46" s="148">
        <v>2022</v>
      </c>
      <c r="C46" s="148">
        <v>30120</v>
      </c>
      <c r="D46" s="183">
        <v>286.8</v>
      </c>
      <c r="E46" s="183">
        <v>15.9</v>
      </c>
      <c r="J46" s="247"/>
    </row>
    <row r="47" spans="2:10" ht="19.5" customHeight="1" x14ac:dyDescent="0.25">
      <c r="B47" s="148">
        <v>2023</v>
      </c>
      <c r="C47" s="148">
        <v>31241</v>
      </c>
      <c r="D47" s="183">
        <v>309.7</v>
      </c>
      <c r="E47" s="183">
        <v>16.5</v>
      </c>
      <c r="J47" s="247"/>
    </row>
    <row r="48" spans="2:10" ht="8.25" customHeight="1" x14ac:dyDescent="0.25">
      <c r="J48" s="247"/>
    </row>
    <row r="49" spans="2:10" ht="94.5" customHeight="1" x14ac:dyDescent="0.25">
      <c r="B49" s="753" t="s">
        <v>961</v>
      </c>
      <c r="C49" s="752"/>
      <c r="D49" s="752"/>
      <c r="E49" s="752"/>
      <c r="G49" s="285"/>
      <c r="J49" s="247"/>
    </row>
    <row r="50" spans="2:10" ht="5.25" customHeight="1" x14ac:dyDescent="0.25">
      <c r="J50" s="247"/>
    </row>
    <row r="51" spans="2:10" ht="100.15" customHeight="1" x14ac:dyDescent="0.25">
      <c r="B51" s="753" t="s">
        <v>920</v>
      </c>
      <c r="C51" s="752"/>
      <c r="D51" s="752"/>
      <c r="E51" s="752"/>
      <c r="J51" s="247"/>
    </row>
    <row r="52" spans="2:10" ht="15.75" x14ac:dyDescent="0.25">
      <c r="B52" s="671"/>
      <c r="J52" s="247"/>
    </row>
    <row r="53" spans="2:10" ht="15.75" x14ac:dyDescent="0.25">
      <c r="J53" s="247"/>
    </row>
    <row r="54" spans="2:10" ht="15.75" x14ac:dyDescent="0.25">
      <c r="J54" s="247"/>
    </row>
    <row r="55" spans="2:10" ht="15.75" x14ac:dyDescent="0.25">
      <c r="J55" s="247"/>
    </row>
    <row r="56" spans="2:10" ht="15.75" x14ac:dyDescent="0.25">
      <c r="J56" s="247"/>
    </row>
    <row r="57" spans="2:10" ht="15.75" x14ac:dyDescent="0.25">
      <c r="J57" s="247"/>
    </row>
    <row r="58" spans="2:10" ht="15.75" x14ac:dyDescent="0.25">
      <c r="J58" s="247"/>
    </row>
    <row r="59" spans="2:10" ht="15.75" x14ac:dyDescent="0.25">
      <c r="J59" s="247"/>
    </row>
    <row r="60" spans="2:10" ht="15.75" x14ac:dyDescent="0.25">
      <c r="J60" s="247"/>
    </row>
    <row r="61" spans="2:10" ht="15.75" x14ac:dyDescent="0.25">
      <c r="J61" s="247"/>
    </row>
    <row r="62" spans="2:10" ht="15.75" x14ac:dyDescent="0.25">
      <c r="J62" s="247"/>
    </row>
    <row r="63" spans="2:10" ht="15.75" x14ac:dyDescent="0.25">
      <c r="J63" s="247"/>
    </row>
    <row r="64" spans="2:10" ht="15.75" x14ac:dyDescent="0.25">
      <c r="J64" s="247"/>
    </row>
    <row r="65" spans="10:10" ht="15.75" x14ac:dyDescent="0.25">
      <c r="J65" s="247"/>
    </row>
    <row r="66" spans="10:10" ht="15.75" x14ac:dyDescent="0.25">
      <c r="J66" s="247"/>
    </row>
    <row r="67" spans="10:10" ht="15.75" x14ac:dyDescent="0.25">
      <c r="J67" s="247"/>
    </row>
    <row r="68" spans="10:10" ht="15.75" x14ac:dyDescent="0.25">
      <c r="J68" s="247"/>
    </row>
    <row r="69" spans="10:10" ht="15.75" x14ac:dyDescent="0.25">
      <c r="J69" s="247"/>
    </row>
  </sheetData>
  <mergeCells count="4">
    <mergeCell ref="G2:H2"/>
    <mergeCell ref="B2:E2"/>
    <mergeCell ref="B49:E49"/>
    <mergeCell ref="B51:E51"/>
  </mergeCells>
  <hyperlinks>
    <hyperlink ref="G2:H2" location="Tab_List!A1" display="Back to Tab_List" xr:uid="{81F3E574-0632-4328-855B-5598CB9CE1E3}"/>
  </hyperlinks>
  <pageMargins left="0.7" right="0.7" top="0.75" bottom="0.75" header="0.3" footer="0.3"/>
  <pageSetup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60005-FAA8-465E-96AE-E7E7D967B72F}">
  <dimension ref="A2:H49"/>
  <sheetViews>
    <sheetView workbookViewId="0">
      <selection activeCell="G2" sqref="G2:H2"/>
    </sheetView>
  </sheetViews>
  <sheetFormatPr defaultRowHeight="12.75" x14ac:dyDescent="0.2"/>
  <cols>
    <col min="10" max="10" width="10.7109375" customWidth="1"/>
    <col min="11" max="11" width="11.7109375" customWidth="1"/>
    <col min="12" max="13" width="10.5703125" customWidth="1"/>
  </cols>
  <sheetData>
    <row r="2" spans="1:8" x14ac:dyDescent="0.2">
      <c r="A2" t="s">
        <v>743</v>
      </c>
      <c r="G2" s="745" t="s">
        <v>874</v>
      </c>
      <c r="H2" s="745"/>
    </row>
    <row r="3" spans="1:8" x14ac:dyDescent="0.2">
      <c r="A3" s="626" t="s">
        <v>962</v>
      </c>
    </row>
    <row r="4" spans="1:8" x14ac:dyDescent="0.2">
      <c r="B4" s="954"/>
      <c r="C4" s="954"/>
      <c r="D4" s="954"/>
      <c r="E4" s="954"/>
    </row>
    <row r="5" spans="1:8" x14ac:dyDescent="0.2">
      <c r="B5" t="s">
        <v>744</v>
      </c>
      <c r="C5" t="s">
        <v>745</v>
      </c>
      <c r="D5" t="s">
        <v>746</v>
      </c>
      <c r="E5" t="s">
        <v>747</v>
      </c>
    </row>
    <row r="6" spans="1:8" x14ac:dyDescent="0.2">
      <c r="A6" s="559">
        <v>1983</v>
      </c>
      <c r="B6" s="558">
        <v>31.5</v>
      </c>
      <c r="C6" s="558">
        <v>31.7</v>
      </c>
      <c r="D6" s="558">
        <v>18.399999999999999</v>
      </c>
      <c r="E6" s="558">
        <v>5.9</v>
      </c>
    </row>
    <row r="7" spans="1:8" x14ac:dyDescent="0.2">
      <c r="A7" s="559">
        <v>1984</v>
      </c>
      <c r="B7" s="558">
        <v>32.9</v>
      </c>
      <c r="C7" s="558">
        <v>33.9</v>
      </c>
      <c r="D7" s="558">
        <v>19.3</v>
      </c>
      <c r="E7" s="558">
        <v>6.3</v>
      </c>
    </row>
    <row r="8" spans="1:8" x14ac:dyDescent="0.2">
      <c r="A8" s="559">
        <v>1985</v>
      </c>
      <c r="B8" s="558">
        <v>33.799999999999997</v>
      </c>
      <c r="C8" s="558">
        <v>34.6</v>
      </c>
      <c r="D8" s="558">
        <v>19.5</v>
      </c>
      <c r="E8" s="558">
        <v>6.6</v>
      </c>
    </row>
    <row r="9" spans="1:8" x14ac:dyDescent="0.2">
      <c r="A9" s="559">
        <v>1986</v>
      </c>
      <c r="B9" s="558">
        <v>32</v>
      </c>
      <c r="C9" s="558">
        <v>34.5</v>
      </c>
      <c r="D9" s="558">
        <v>19.100000000000001</v>
      </c>
      <c r="E9" s="558">
        <v>6.5</v>
      </c>
    </row>
    <row r="10" spans="1:8" x14ac:dyDescent="0.2">
      <c r="A10" s="559">
        <v>1987</v>
      </c>
      <c r="B10" s="558">
        <v>36.6</v>
      </c>
      <c r="C10" s="558">
        <v>41.7</v>
      </c>
      <c r="D10" s="558">
        <v>23.7</v>
      </c>
      <c r="E10" s="558">
        <v>7.8</v>
      </c>
    </row>
    <row r="11" spans="1:8" x14ac:dyDescent="0.2">
      <c r="A11" s="559">
        <v>1988</v>
      </c>
      <c r="B11" s="558">
        <v>35.5</v>
      </c>
      <c r="C11" s="558">
        <v>39.9</v>
      </c>
      <c r="D11" s="558">
        <v>23.3</v>
      </c>
      <c r="E11" s="558">
        <v>7.5</v>
      </c>
    </row>
    <row r="12" spans="1:8" x14ac:dyDescent="0.2">
      <c r="A12" s="559">
        <v>1989</v>
      </c>
      <c r="B12" s="558">
        <v>27.3</v>
      </c>
      <c r="C12" s="558">
        <v>30.8</v>
      </c>
      <c r="D12" s="558">
        <v>18.399999999999999</v>
      </c>
      <c r="E12" s="558">
        <v>6.4</v>
      </c>
    </row>
    <row r="13" spans="1:8" x14ac:dyDescent="0.2">
      <c r="A13" s="559">
        <v>1990</v>
      </c>
      <c r="B13" s="558">
        <v>25.7</v>
      </c>
      <c r="C13" s="558">
        <v>32</v>
      </c>
      <c r="D13" s="558">
        <v>18.7</v>
      </c>
      <c r="E13" s="558">
        <v>6.3</v>
      </c>
    </row>
    <row r="14" spans="1:8" x14ac:dyDescent="0.2">
      <c r="A14" s="559">
        <v>1991</v>
      </c>
      <c r="B14" s="558">
        <v>23.5</v>
      </c>
      <c r="C14" s="558">
        <v>32.200000000000003</v>
      </c>
      <c r="D14" s="558">
        <v>18</v>
      </c>
      <c r="E14" s="558">
        <v>6</v>
      </c>
    </row>
    <row r="15" spans="1:8" x14ac:dyDescent="0.2">
      <c r="A15" s="559">
        <v>1992</v>
      </c>
      <c r="B15" s="558">
        <v>23</v>
      </c>
      <c r="C15" s="558">
        <v>32.9</v>
      </c>
      <c r="D15" s="558">
        <v>18.600000000000001</v>
      </c>
      <c r="E15" s="558">
        <v>6.1</v>
      </c>
    </row>
    <row r="16" spans="1:8" x14ac:dyDescent="0.2">
      <c r="A16" s="559">
        <v>1993</v>
      </c>
      <c r="B16" s="558">
        <v>22.2</v>
      </c>
      <c r="C16" s="558">
        <v>35</v>
      </c>
      <c r="D16" s="558">
        <v>20.100000000000001</v>
      </c>
      <c r="E16" s="558">
        <v>6.5</v>
      </c>
    </row>
    <row r="17" spans="1:5" x14ac:dyDescent="0.2">
      <c r="A17" s="559">
        <v>1994</v>
      </c>
      <c r="B17" s="558">
        <v>20.9</v>
      </c>
      <c r="C17" s="558">
        <v>32.4</v>
      </c>
      <c r="D17" s="558">
        <v>19.100000000000001</v>
      </c>
      <c r="E17" s="558">
        <v>6</v>
      </c>
    </row>
    <row r="18" spans="1:5" x14ac:dyDescent="0.2">
      <c r="A18" s="559">
        <v>1995</v>
      </c>
      <c r="B18" s="558">
        <v>19.100000000000001</v>
      </c>
      <c r="C18" s="558">
        <v>29.7</v>
      </c>
      <c r="D18" s="558">
        <v>18.600000000000001</v>
      </c>
      <c r="E18" s="558">
        <v>5.9</v>
      </c>
    </row>
    <row r="19" spans="1:5" x14ac:dyDescent="0.2">
      <c r="A19" s="559">
        <v>1996</v>
      </c>
      <c r="B19" s="558">
        <v>18</v>
      </c>
      <c r="C19" s="558">
        <v>28.9</v>
      </c>
      <c r="D19" s="558">
        <v>18.899999999999999</v>
      </c>
      <c r="E19" s="558">
        <v>5.7</v>
      </c>
    </row>
    <row r="20" spans="1:5" x14ac:dyDescent="0.2">
      <c r="A20" s="559">
        <v>1997</v>
      </c>
      <c r="B20" s="558">
        <v>16.7</v>
      </c>
      <c r="C20" s="558">
        <v>28.5</v>
      </c>
      <c r="D20" s="558">
        <v>19.2</v>
      </c>
      <c r="E20" s="558">
        <v>5.8</v>
      </c>
    </row>
    <row r="21" spans="1:5" x14ac:dyDescent="0.2">
      <c r="A21" s="559">
        <v>1998</v>
      </c>
      <c r="B21" s="558">
        <v>15.4</v>
      </c>
      <c r="C21" s="558">
        <v>27.4</v>
      </c>
      <c r="D21" s="558">
        <v>19</v>
      </c>
      <c r="E21" s="558">
        <v>5.6</v>
      </c>
    </row>
    <row r="22" spans="1:5" x14ac:dyDescent="0.2">
      <c r="A22" s="559">
        <v>1999</v>
      </c>
      <c r="B22" s="558">
        <v>13.8</v>
      </c>
      <c r="C22" s="558">
        <v>25.7</v>
      </c>
      <c r="D22" s="558">
        <v>18.100000000000001</v>
      </c>
      <c r="E22" s="558">
        <v>5.5</v>
      </c>
    </row>
    <row r="23" spans="1:5" x14ac:dyDescent="0.2">
      <c r="A23" s="559">
        <v>2000</v>
      </c>
      <c r="B23" s="558">
        <v>14.2</v>
      </c>
      <c r="C23" s="558">
        <v>25.8</v>
      </c>
      <c r="D23" s="558">
        <v>18.8</v>
      </c>
      <c r="E23" s="558">
        <v>5.6</v>
      </c>
    </row>
    <row r="24" spans="1:5" x14ac:dyDescent="0.2">
      <c r="A24" s="559">
        <v>2001</v>
      </c>
      <c r="B24" s="558">
        <v>14.3</v>
      </c>
      <c r="C24" s="558">
        <v>27.4</v>
      </c>
      <c r="D24" s="558">
        <v>20</v>
      </c>
      <c r="E24" s="558">
        <v>5.9</v>
      </c>
    </row>
    <row r="25" spans="1:5" x14ac:dyDescent="0.2">
      <c r="A25" s="559">
        <v>2002</v>
      </c>
      <c r="B25" s="558">
        <v>13.9</v>
      </c>
      <c r="C25" s="558">
        <v>27.8</v>
      </c>
      <c r="D25" s="558">
        <v>21.6</v>
      </c>
      <c r="E25" s="558">
        <v>6.5</v>
      </c>
    </row>
    <row r="26" spans="1:5" x14ac:dyDescent="0.2">
      <c r="A26" s="559">
        <v>2003</v>
      </c>
      <c r="B26" s="558">
        <v>14.1</v>
      </c>
      <c r="C26" s="558">
        <v>27.4</v>
      </c>
      <c r="D26" s="558">
        <v>22.3</v>
      </c>
      <c r="E26" s="558">
        <v>6.7</v>
      </c>
    </row>
    <row r="27" spans="1:5" x14ac:dyDescent="0.2">
      <c r="A27" s="559">
        <v>2004</v>
      </c>
      <c r="B27" s="558">
        <v>12.9</v>
      </c>
      <c r="C27" s="558">
        <v>23.6</v>
      </c>
      <c r="D27" s="558">
        <v>19.7</v>
      </c>
      <c r="E27" s="558">
        <v>6.3</v>
      </c>
    </row>
    <row r="28" spans="1:5" x14ac:dyDescent="0.2">
      <c r="A28" s="559">
        <v>2005</v>
      </c>
      <c r="B28" s="558">
        <v>12.5</v>
      </c>
      <c r="C28" s="558">
        <v>23.5</v>
      </c>
      <c r="D28" s="558">
        <v>18.5</v>
      </c>
      <c r="E28" s="558">
        <v>6</v>
      </c>
    </row>
    <row r="29" spans="1:5" x14ac:dyDescent="0.2">
      <c r="A29" s="559">
        <v>2006</v>
      </c>
      <c r="B29" s="558">
        <v>12.4</v>
      </c>
      <c r="C29" s="558">
        <v>24</v>
      </c>
      <c r="D29" s="558">
        <v>18.899999999999999</v>
      </c>
      <c r="E29" s="558">
        <v>6.4</v>
      </c>
    </row>
    <row r="30" spans="1:5" x14ac:dyDescent="0.2">
      <c r="A30" s="559">
        <v>2007</v>
      </c>
      <c r="B30" s="558">
        <v>11.9</v>
      </c>
      <c r="C30" s="558">
        <v>23.6</v>
      </c>
      <c r="D30" s="558">
        <v>18.100000000000001</v>
      </c>
      <c r="E30" s="558">
        <v>6.2</v>
      </c>
    </row>
    <row r="31" spans="1:5" x14ac:dyDescent="0.2">
      <c r="A31" s="559">
        <v>2008</v>
      </c>
      <c r="B31" s="558">
        <v>12.9</v>
      </c>
      <c r="C31" s="558">
        <v>25.1</v>
      </c>
      <c r="D31" s="558">
        <v>19</v>
      </c>
      <c r="E31" s="558">
        <v>6.6</v>
      </c>
    </row>
    <row r="32" spans="1:5" x14ac:dyDescent="0.2">
      <c r="A32" s="559">
        <v>2009</v>
      </c>
      <c r="B32" s="558">
        <v>11.2</v>
      </c>
      <c r="C32" s="558">
        <v>22.2</v>
      </c>
      <c r="D32" s="558">
        <v>16.600000000000001</v>
      </c>
      <c r="E32" s="558">
        <v>5.8</v>
      </c>
    </row>
    <row r="33" spans="1:5" x14ac:dyDescent="0.2">
      <c r="A33" s="559">
        <v>2010</v>
      </c>
      <c r="B33" s="558">
        <v>11.1</v>
      </c>
      <c r="C33" s="558">
        <v>22.9</v>
      </c>
      <c r="D33" s="558">
        <v>17.600000000000001</v>
      </c>
      <c r="E33" s="558">
        <v>6.5</v>
      </c>
    </row>
    <row r="34" spans="1:5" x14ac:dyDescent="0.2">
      <c r="A34" s="559">
        <v>2011</v>
      </c>
      <c r="B34" s="558">
        <v>9.8000000000000007</v>
      </c>
      <c r="C34" s="558">
        <v>23.5</v>
      </c>
      <c r="D34" s="558">
        <v>18</v>
      </c>
      <c r="E34" s="558">
        <v>6.3</v>
      </c>
    </row>
    <row r="35" spans="1:5" x14ac:dyDescent="0.2">
      <c r="A35" s="559">
        <v>2012</v>
      </c>
      <c r="B35" s="558">
        <v>9</v>
      </c>
      <c r="C35" s="558">
        <v>23</v>
      </c>
      <c r="D35" s="558">
        <v>18.600000000000001</v>
      </c>
      <c r="E35" s="558">
        <v>6.7</v>
      </c>
    </row>
    <row r="36" spans="1:5" x14ac:dyDescent="0.2">
      <c r="A36" s="559">
        <v>2013</v>
      </c>
      <c r="B36" s="558">
        <v>9.3000000000000007</v>
      </c>
      <c r="C36" s="558">
        <v>25.5</v>
      </c>
      <c r="D36" s="558">
        <v>20.7</v>
      </c>
      <c r="E36" s="558">
        <v>7.8</v>
      </c>
    </row>
    <row r="37" spans="1:5" x14ac:dyDescent="0.2">
      <c r="A37" s="559">
        <v>2014</v>
      </c>
      <c r="B37" s="558">
        <v>8.6999999999999993</v>
      </c>
      <c r="C37" s="558">
        <v>25.9</v>
      </c>
      <c r="D37" s="558">
        <v>22.2</v>
      </c>
      <c r="E37" s="558">
        <v>8.1999999999999993</v>
      </c>
    </row>
    <row r="38" spans="1:5" x14ac:dyDescent="0.2">
      <c r="A38" s="559">
        <v>2015</v>
      </c>
      <c r="B38" s="558">
        <v>7.8</v>
      </c>
      <c r="C38" s="558">
        <v>24.4</v>
      </c>
      <c r="D38" s="558">
        <v>23.3</v>
      </c>
      <c r="E38" s="558">
        <v>8.4</v>
      </c>
    </row>
    <row r="39" spans="1:5" x14ac:dyDescent="0.2">
      <c r="A39" s="559">
        <v>2016</v>
      </c>
      <c r="B39" s="558">
        <v>7.4</v>
      </c>
      <c r="C39" s="558">
        <v>23.4</v>
      </c>
      <c r="D39" s="558">
        <v>23.3</v>
      </c>
      <c r="E39" s="558">
        <v>8.1999999999999993</v>
      </c>
    </row>
    <row r="40" spans="1:5" x14ac:dyDescent="0.2">
      <c r="A40" s="559">
        <v>2017</v>
      </c>
      <c r="B40" s="558">
        <v>7.1</v>
      </c>
      <c r="C40" s="558">
        <v>22.5</v>
      </c>
      <c r="D40" s="558">
        <v>24.8</v>
      </c>
      <c r="E40" s="558">
        <v>8.6</v>
      </c>
    </row>
    <row r="41" spans="1:5" x14ac:dyDescent="0.2">
      <c r="A41" s="559">
        <v>2018</v>
      </c>
      <c r="B41" s="558">
        <v>6.9</v>
      </c>
      <c r="C41" s="558">
        <v>21.4</v>
      </c>
      <c r="D41" s="558">
        <v>24.9</v>
      </c>
      <c r="E41" s="558">
        <v>8.6</v>
      </c>
    </row>
    <row r="42" spans="1:5" x14ac:dyDescent="0.2">
      <c r="A42" s="559">
        <v>2019</v>
      </c>
      <c r="B42" s="558">
        <v>7.1</v>
      </c>
      <c r="C42" s="558">
        <v>20.9</v>
      </c>
      <c r="D42" s="558">
        <v>24.4</v>
      </c>
      <c r="E42" s="558">
        <v>9.1999999999999993</v>
      </c>
    </row>
    <row r="43" spans="1:5" x14ac:dyDescent="0.2">
      <c r="A43" s="559">
        <v>2020</v>
      </c>
      <c r="B43" s="558">
        <v>7.3</v>
      </c>
      <c r="C43" s="558">
        <v>23.9</v>
      </c>
      <c r="D43" s="558">
        <v>25.8</v>
      </c>
      <c r="E43" s="558">
        <v>9.9</v>
      </c>
    </row>
    <row r="44" spans="1:5" x14ac:dyDescent="0.2">
      <c r="A44" s="559">
        <v>2021</v>
      </c>
      <c r="B44" s="558">
        <v>6.8</v>
      </c>
      <c r="C44" s="558">
        <v>23.3</v>
      </c>
      <c r="D44" s="558">
        <v>27</v>
      </c>
      <c r="E44" s="558">
        <v>10.4</v>
      </c>
    </row>
    <row r="45" spans="1:5" x14ac:dyDescent="0.2">
      <c r="A45" s="559">
        <v>2022</v>
      </c>
      <c r="B45" s="558">
        <v>6.9</v>
      </c>
      <c r="C45" s="558">
        <v>22.4</v>
      </c>
      <c r="D45" s="558">
        <v>24.6</v>
      </c>
      <c r="E45" s="558">
        <v>10.4</v>
      </c>
    </row>
    <row r="46" spans="1:5" x14ac:dyDescent="0.2">
      <c r="A46" s="559">
        <v>2023</v>
      </c>
      <c r="B46" s="558">
        <v>7.4</v>
      </c>
      <c r="C46" s="558">
        <v>21.7</v>
      </c>
      <c r="D46" s="558">
        <v>25.8</v>
      </c>
      <c r="E46" s="558">
        <v>11.3</v>
      </c>
    </row>
    <row r="48" spans="1:5" ht="124.15" customHeight="1" x14ac:dyDescent="0.2">
      <c r="A48" s="750" t="s">
        <v>920</v>
      </c>
      <c r="B48" s="750"/>
      <c r="C48" s="750"/>
      <c r="D48" s="750"/>
      <c r="E48" s="750"/>
    </row>
    <row r="49" spans="1:1" x14ac:dyDescent="0.2">
      <c r="A49" s="559"/>
    </row>
  </sheetData>
  <mergeCells count="3">
    <mergeCell ref="B4:E4"/>
    <mergeCell ref="G2:H2"/>
    <mergeCell ref="A48:E48"/>
  </mergeCells>
  <hyperlinks>
    <hyperlink ref="G2:H2" location="Tab_List!A1" display="Back to Tab_List" xr:uid="{550B722A-F084-4A45-84F5-D83865C3D28B}"/>
  </hyperlinks>
  <pageMargins left="0.7" right="0.7" top="0.75" bottom="0.75" header="0.3" footer="0.3"/>
  <pageSetup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41286-582E-4AB1-86A7-1E7C04C5F168}">
  <dimension ref="A2:G14"/>
  <sheetViews>
    <sheetView workbookViewId="0"/>
  </sheetViews>
  <sheetFormatPr defaultRowHeight="12.75" x14ac:dyDescent="0.2"/>
  <sheetData>
    <row r="2" spans="1:7" x14ac:dyDescent="0.2">
      <c r="A2" t="s">
        <v>748</v>
      </c>
      <c r="F2" s="745" t="s">
        <v>874</v>
      </c>
      <c r="G2" s="745"/>
    </row>
    <row r="3" spans="1:7" x14ac:dyDescent="0.2">
      <c r="A3" s="626" t="s">
        <v>963</v>
      </c>
    </row>
    <row r="5" spans="1:7" x14ac:dyDescent="0.2">
      <c r="B5" t="s">
        <v>602</v>
      </c>
      <c r="C5" t="s">
        <v>603</v>
      </c>
      <c r="D5" t="s">
        <v>649</v>
      </c>
    </row>
    <row r="6" spans="1:7" x14ac:dyDescent="0.2">
      <c r="A6" t="s">
        <v>673</v>
      </c>
      <c r="B6">
        <v>858</v>
      </c>
      <c r="C6">
        <v>1109</v>
      </c>
      <c r="D6">
        <v>178</v>
      </c>
    </row>
    <row r="7" spans="1:7" x14ac:dyDescent="0.2">
      <c r="A7" t="s">
        <v>665</v>
      </c>
      <c r="B7">
        <v>2754</v>
      </c>
      <c r="C7">
        <v>3769</v>
      </c>
      <c r="D7">
        <v>485</v>
      </c>
    </row>
    <row r="8" spans="1:7" x14ac:dyDescent="0.2">
      <c r="A8" t="s">
        <v>666</v>
      </c>
      <c r="B8">
        <v>2714</v>
      </c>
      <c r="C8">
        <v>4519</v>
      </c>
      <c r="D8">
        <v>408</v>
      </c>
    </row>
    <row r="9" spans="1:7" x14ac:dyDescent="0.2">
      <c r="A9" t="s">
        <v>668</v>
      </c>
      <c r="B9">
        <v>2004</v>
      </c>
      <c r="C9">
        <v>3939</v>
      </c>
      <c r="D9">
        <v>254</v>
      </c>
    </row>
    <row r="10" spans="1:7" x14ac:dyDescent="0.2">
      <c r="A10" t="s">
        <v>669</v>
      </c>
      <c r="B10">
        <v>1181</v>
      </c>
      <c r="C10">
        <v>1448</v>
      </c>
      <c r="D10">
        <v>101</v>
      </c>
    </row>
    <row r="11" spans="1:7" x14ac:dyDescent="0.2">
      <c r="A11" t="s">
        <v>670</v>
      </c>
      <c r="B11">
        <v>420</v>
      </c>
      <c r="C11">
        <v>342</v>
      </c>
      <c r="D11">
        <v>43</v>
      </c>
    </row>
    <row r="14" spans="1:7" ht="72" customHeight="1" x14ac:dyDescent="0.2">
      <c r="A14" s="750" t="s">
        <v>916</v>
      </c>
      <c r="B14" s="750"/>
      <c r="C14" s="750"/>
      <c r="D14" s="750"/>
      <c r="E14" s="750"/>
      <c r="F14" s="656"/>
    </row>
  </sheetData>
  <mergeCells count="2">
    <mergeCell ref="F2:G2"/>
    <mergeCell ref="A14:E14"/>
  </mergeCells>
  <hyperlinks>
    <hyperlink ref="F2:G2" location="Tab_List!A1" display="Back to Tab_List" xr:uid="{1F2CFADF-3E20-4E28-94EE-AEA82331F0BC}"/>
  </hyperlinks>
  <pageMargins left="0.7" right="0.7" top="0.75" bottom="0.75" header="0.3" footer="0.3"/>
  <pageSetup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ransitionEvaluation="1" transitionEntry="1" codeName="Sheet36"/>
  <dimension ref="A1:O77"/>
  <sheetViews>
    <sheetView defaultGridColor="0" colorId="22" zoomScale="87" workbookViewId="0"/>
  </sheetViews>
  <sheetFormatPr defaultColWidth="9.5703125" defaultRowHeight="12.75" x14ac:dyDescent="0.2"/>
  <cols>
    <col min="1" max="1" width="25.5703125" customWidth="1"/>
    <col min="4" max="10" width="8.5703125" customWidth="1"/>
  </cols>
  <sheetData>
    <row r="1" spans="1:15" ht="15.75" x14ac:dyDescent="0.2">
      <c r="A1" s="11" t="s">
        <v>307</v>
      </c>
      <c r="B1" s="2"/>
      <c r="C1" s="3"/>
      <c r="D1" s="2"/>
      <c r="E1" s="2"/>
      <c r="F1" s="2"/>
      <c r="G1" s="2"/>
      <c r="H1" s="10"/>
      <c r="I1" s="10"/>
      <c r="J1" s="10"/>
      <c r="O1">
        <v>15</v>
      </c>
    </row>
    <row r="2" spans="1:15" ht="16.5" x14ac:dyDescent="0.2">
      <c r="A2" s="73" t="s">
        <v>560</v>
      </c>
      <c r="B2" s="2"/>
      <c r="C2" s="2"/>
      <c r="D2" s="2"/>
      <c r="E2" s="2"/>
      <c r="F2" s="2"/>
      <c r="G2" s="2"/>
      <c r="H2" s="10"/>
      <c r="I2" s="10"/>
      <c r="J2" s="10"/>
    </row>
    <row r="3" spans="1:15" ht="17.25" thickBot="1" x14ac:dyDescent="0.25">
      <c r="A3" s="73" t="s">
        <v>539</v>
      </c>
      <c r="B3" s="2"/>
      <c r="C3" s="1"/>
      <c r="D3" s="2"/>
      <c r="E3" s="2"/>
      <c r="F3" s="2"/>
      <c r="G3" s="2"/>
      <c r="H3" s="10"/>
      <c r="I3" s="10"/>
      <c r="J3" s="10"/>
    </row>
    <row r="4" spans="1:15" ht="15.95" customHeight="1" thickTop="1" x14ac:dyDescent="0.2">
      <c r="A4" s="33" t="s">
        <v>308</v>
      </c>
      <c r="B4" s="17" t="s">
        <v>557</v>
      </c>
      <c r="C4" s="18"/>
      <c r="D4" s="27" t="s">
        <v>309</v>
      </c>
      <c r="E4" s="27"/>
      <c r="F4" s="27"/>
      <c r="G4" s="27"/>
      <c r="H4" s="27"/>
      <c r="I4" s="27"/>
      <c r="J4" s="28"/>
    </row>
    <row r="5" spans="1:15" ht="15.95" customHeight="1" thickBot="1" x14ac:dyDescent="0.25">
      <c r="A5" s="34" t="s">
        <v>556</v>
      </c>
      <c r="B5" s="43" t="s">
        <v>294</v>
      </c>
      <c r="C5" s="44" t="s">
        <v>295</v>
      </c>
      <c r="D5" s="43" t="s">
        <v>272</v>
      </c>
      <c r="E5" s="43" t="s">
        <v>241</v>
      </c>
      <c r="F5" s="43" t="s">
        <v>234</v>
      </c>
      <c r="G5" s="43" t="s">
        <v>235</v>
      </c>
      <c r="H5" s="43" t="s">
        <v>236</v>
      </c>
      <c r="I5" s="43" t="s">
        <v>237</v>
      </c>
      <c r="J5" s="44" t="s">
        <v>238</v>
      </c>
    </row>
    <row r="6" spans="1:15" ht="14.1" customHeight="1" thickTop="1" x14ac:dyDescent="0.2">
      <c r="A6" s="37" t="s">
        <v>547</v>
      </c>
      <c r="B6" s="14"/>
      <c r="C6" s="22"/>
      <c r="D6" s="31"/>
      <c r="E6" s="31"/>
      <c r="F6" s="31"/>
      <c r="G6" s="31"/>
      <c r="H6" s="31"/>
      <c r="I6" s="31"/>
      <c r="J6" s="30"/>
    </row>
    <row r="7" spans="1:15" x14ac:dyDescent="0.2">
      <c r="A7" s="37" t="s">
        <v>562</v>
      </c>
      <c r="B7" s="31"/>
      <c r="C7" s="77" t="s">
        <v>299</v>
      </c>
      <c r="D7" s="31"/>
      <c r="E7" s="31"/>
      <c r="F7" s="31"/>
      <c r="G7" s="31"/>
      <c r="H7" s="31"/>
      <c r="I7" s="31"/>
      <c r="J7" s="30"/>
    </row>
    <row r="8" spans="1:15" x14ac:dyDescent="0.2">
      <c r="A8" s="83" t="s">
        <v>563</v>
      </c>
      <c r="B8" s="76" t="s">
        <v>299</v>
      </c>
      <c r="C8" s="82" t="e">
        <f>B7/$B$7*100</f>
        <v>#DIV/0!</v>
      </c>
      <c r="D8" s="36" t="e">
        <f>D7/$B$7*100</f>
        <v>#DIV/0!</v>
      </c>
      <c r="E8" s="81" t="e">
        <f t="shared" ref="E8:J8" si="0">E7/$B$7*100</f>
        <v>#DIV/0!</v>
      </c>
      <c r="F8" s="81" t="e">
        <f t="shared" si="0"/>
        <v>#DIV/0!</v>
      </c>
      <c r="G8" s="81" t="e">
        <f t="shared" si="0"/>
        <v>#DIV/0!</v>
      </c>
      <c r="H8" s="81" t="e">
        <f t="shared" si="0"/>
        <v>#DIV/0!</v>
      </c>
      <c r="I8" s="81" t="e">
        <f t="shared" si="0"/>
        <v>#DIV/0!</v>
      </c>
      <c r="J8" s="82" t="e">
        <f t="shared" si="0"/>
        <v>#DIV/0!</v>
      </c>
    </row>
    <row r="9" spans="1:15" ht="8.1" customHeight="1" x14ac:dyDescent="0.2">
      <c r="A9" s="37"/>
      <c r="B9" s="23"/>
      <c r="C9" s="22"/>
      <c r="D9" s="31"/>
      <c r="E9" s="31"/>
      <c r="F9" s="31"/>
      <c r="G9" s="31"/>
      <c r="H9" s="31"/>
      <c r="I9" s="31"/>
      <c r="J9" s="30"/>
    </row>
    <row r="10" spans="1:15" x14ac:dyDescent="0.2">
      <c r="A10" s="37" t="s">
        <v>548</v>
      </c>
      <c r="B10" s="31"/>
      <c r="C10" s="80" t="e">
        <f>B10/$B$7*100</f>
        <v>#DIV/0!</v>
      </c>
      <c r="D10" s="31"/>
      <c r="E10" s="31"/>
      <c r="F10" s="31"/>
      <c r="G10" s="31"/>
      <c r="H10" s="31"/>
      <c r="I10" s="31"/>
      <c r="J10" s="30"/>
    </row>
    <row r="11" spans="1:15" ht="8.1" customHeight="1" x14ac:dyDescent="0.2">
      <c r="A11" s="37"/>
      <c r="B11" s="31"/>
      <c r="C11" s="80"/>
      <c r="D11" s="31"/>
      <c r="E11" s="31"/>
      <c r="F11" s="31"/>
      <c r="G11" s="31"/>
      <c r="H11" s="31"/>
      <c r="I11" s="31"/>
      <c r="J11" s="30"/>
    </row>
    <row r="12" spans="1:15" x14ac:dyDescent="0.2">
      <c r="A12" s="37" t="s">
        <v>549</v>
      </c>
      <c r="B12" s="31"/>
      <c r="C12" s="80" t="e">
        <f t="shared" ref="C12:C24" si="1">B12/$B$7*100</f>
        <v>#DIV/0!</v>
      </c>
      <c r="D12" s="31"/>
      <c r="E12" s="31"/>
      <c r="F12" s="31"/>
      <c r="G12" s="31"/>
      <c r="H12" s="31"/>
      <c r="I12" s="31"/>
      <c r="J12" s="30"/>
    </row>
    <row r="13" spans="1:15" ht="8.1" customHeight="1" x14ac:dyDescent="0.2">
      <c r="A13" s="37"/>
      <c r="B13" s="31"/>
      <c r="C13" s="80"/>
      <c r="D13" s="31"/>
      <c r="E13" s="31"/>
      <c r="F13" s="31"/>
      <c r="G13" s="31"/>
      <c r="H13" s="31"/>
      <c r="I13" s="31"/>
      <c r="J13" s="30"/>
    </row>
    <row r="14" spans="1:15" x14ac:dyDescent="0.2">
      <c r="A14" s="37" t="s">
        <v>550</v>
      </c>
      <c r="B14" s="31"/>
      <c r="C14" s="80" t="e">
        <f t="shared" si="1"/>
        <v>#DIV/0!</v>
      </c>
      <c r="D14" s="31"/>
      <c r="E14" s="31"/>
      <c r="F14" s="31"/>
      <c r="G14" s="31"/>
      <c r="H14" s="31"/>
      <c r="I14" s="31"/>
      <c r="J14" s="30"/>
    </row>
    <row r="15" spans="1:15" ht="8.1" customHeight="1" x14ac:dyDescent="0.2">
      <c r="A15" s="37"/>
      <c r="B15" s="31"/>
      <c r="C15" s="80"/>
      <c r="D15" s="31"/>
      <c r="E15" s="31"/>
      <c r="F15" s="31"/>
      <c r="G15" s="31"/>
      <c r="H15" s="31"/>
      <c r="I15" s="31"/>
      <c r="J15" s="30"/>
    </row>
    <row r="16" spans="1:15" x14ac:dyDescent="0.2">
      <c r="A16" s="37" t="s">
        <v>551</v>
      </c>
      <c r="B16" s="31"/>
      <c r="C16" s="80" t="e">
        <f t="shared" si="1"/>
        <v>#DIV/0!</v>
      </c>
      <c r="D16" s="31"/>
      <c r="E16" s="31"/>
      <c r="F16" s="31"/>
      <c r="G16" s="31"/>
      <c r="H16" s="31"/>
      <c r="I16" s="31"/>
      <c r="J16" s="30"/>
    </row>
    <row r="17" spans="1:10" ht="8.1" customHeight="1" x14ac:dyDescent="0.2">
      <c r="A17" s="37"/>
      <c r="B17" s="31"/>
      <c r="C17" s="80"/>
      <c r="D17" s="31"/>
      <c r="E17" s="31"/>
      <c r="F17" s="31"/>
      <c r="G17" s="31"/>
      <c r="H17" s="31"/>
      <c r="I17" s="31"/>
      <c r="J17" s="30"/>
    </row>
    <row r="18" spans="1:10" x14ac:dyDescent="0.2">
      <c r="A18" s="37" t="s">
        <v>552</v>
      </c>
      <c r="B18" s="31"/>
      <c r="C18" s="80" t="e">
        <f t="shared" si="1"/>
        <v>#DIV/0!</v>
      </c>
      <c r="D18" s="31"/>
      <c r="E18" s="31"/>
      <c r="F18" s="31"/>
      <c r="G18" s="31"/>
      <c r="H18" s="31"/>
      <c r="I18" s="31"/>
      <c r="J18" s="30"/>
    </row>
    <row r="19" spans="1:10" ht="8.1" customHeight="1" x14ac:dyDescent="0.2">
      <c r="A19" s="37"/>
      <c r="B19" s="31"/>
      <c r="C19" s="80"/>
      <c r="D19" s="31"/>
      <c r="E19" s="31"/>
      <c r="F19" s="31"/>
      <c r="G19" s="31"/>
      <c r="H19" s="31"/>
      <c r="I19" s="31"/>
      <c r="J19" s="30"/>
    </row>
    <row r="20" spans="1:10" x14ac:dyDescent="0.2">
      <c r="A20" s="37" t="s">
        <v>553</v>
      </c>
      <c r="B20" s="31"/>
      <c r="C20" s="80" t="e">
        <f t="shared" si="1"/>
        <v>#DIV/0!</v>
      </c>
      <c r="D20" s="31"/>
      <c r="E20" s="31"/>
      <c r="F20" s="31"/>
      <c r="G20" s="31"/>
      <c r="H20" s="31"/>
      <c r="I20" s="31"/>
      <c r="J20" s="30"/>
    </row>
    <row r="21" spans="1:10" ht="8.1" customHeight="1" x14ac:dyDescent="0.2">
      <c r="A21" s="37"/>
      <c r="B21" s="31"/>
      <c r="C21" s="80"/>
      <c r="D21" s="31"/>
      <c r="E21" s="31"/>
      <c r="F21" s="31"/>
      <c r="G21" s="31"/>
      <c r="H21" s="31"/>
      <c r="I21" s="31"/>
      <c r="J21" s="30"/>
    </row>
    <row r="22" spans="1:10" x14ac:dyDescent="0.2">
      <c r="A22" s="37" t="s">
        <v>554</v>
      </c>
      <c r="B22" s="31"/>
      <c r="C22" s="80" t="e">
        <f t="shared" si="1"/>
        <v>#DIV/0!</v>
      </c>
      <c r="D22" s="31"/>
      <c r="E22" s="31"/>
      <c r="F22" s="31"/>
      <c r="G22" s="31"/>
      <c r="H22" s="31"/>
      <c r="I22" s="31"/>
      <c r="J22" s="30"/>
    </row>
    <row r="23" spans="1:10" ht="8.1" customHeight="1" x14ac:dyDescent="0.2">
      <c r="A23" s="37"/>
      <c r="B23" s="31"/>
      <c r="C23" s="80"/>
      <c r="D23" s="31"/>
      <c r="E23" s="31"/>
      <c r="F23" s="31"/>
      <c r="G23" s="31"/>
      <c r="H23" s="31"/>
      <c r="I23" s="31"/>
      <c r="J23" s="30"/>
    </row>
    <row r="24" spans="1:10" x14ac:dyDescent="0.2">
      <c r="A24" s="37" t="s">
        <v>555</v>
      </c>
      <c r="B24" s="31"/>
      <c r="C24" s="80" t="e">
        <f t="shared" si="1"/>
        <v>#DIV/0!</v>
      </c>
      <c r="D24" s="31"/>
      <c r="E24" s="31"/>
      <c r="F24" s="31"/>
      <c r="G24" s="31"/>
      <c r="H24" s="31"/>
      <c r="I24" s="31"/>
      <c r="J24" s="30"/>
    </row>
    <row r="25" spans="1:10" ht="8.1" customHeight="1" thickBot="1" x14ac:dyDescent="0.25">
      <c r="A25" s="38"/>
      <c r="B25" s="39"/>
      <c r="C25" s="79"/>
      <c r="D25" s="39"/>
      <c r="E25" s="39"/>
      <c r="F25" s="39"/>
      <c r="G25" s="39"/>
      <c r="H25" s="39"/>
      <c r="I25" s="39"/>
      <c r="J25" s="40"/>
    </row>
    <row r="26" spans="1:10" ht="13.5" thickTop="1" x14ac:dyDescent="0.2">
      <c r="A26" s="8"/>
      <c r="D26" s="8"/>
      <c r="E26" s="8"/>
      <c r="F26" s="8"/>
    </row>
    <row r="27" spans="1:10" x14ac:dyDescent="0.2">
      <c r="A27" s="32" t="s">
        <v>558</v>
      </c>
      <c r="D27" s="8"/>
      <c r="E27" s="8"/>
      <c r="F27" s="8"/>
    </row>
    <row r="28" spans="1:10" x14ac:dyDescent="0.2">
      <c r="A28" s="78" t="s">
        <v>559</v>
      </c>
      <c r="D28" s="8"/>
      <c r="E28" s="8"/>
      <c r="F28" s="8"/>
    </row>
    <row r="29" spans="1:10" x14ac:dyDescent="0.2">
      <c r="A29" s="8" t="e">
        <f>#REF!</f>
        <v>#REF!</v>
      </c>
      <c r="B29" s="9"/>
      <c r="D29" s="8"/>
      <c r="E29" s="8"/>
      <c r="F29" s="8"/>
    </row>
    <row r="57" spans="1:10" x14ac:dyDescent="0.2">
      <c r="A57" s="5" t="s">
        <v>310</v>
      </c>
      <c r="B57" s="5"/>
      <c r="C57" s="5"/>
      <c r="D57" s="5"/>
      <c r="E57" s="5"/>
      <c r="F57" s="5"/>
      <c r="G57" s="5"/>
      <c r="H57" s="5"/>
      <c r="I57" s="5"/>
      <c r="J57" s="5"/>
    </row>
    <row r="58" spans="1:10" x14ac:dyDescent="0.2">
      <c r="A58" s="5" t="s">
        <v>311</v>
      </c>
      <c r="B58" s="5" t="s">
        <v>217</v>
      </c>
      <c r="C58" s="5"/>
      <c r="D58" s="5"/>
      <c r="E58" s="5"/>
      <c r="F58" s="5"/>
      <c r="G58" s="5"/>
      <c r="H58" s="5"/>
      <c r="I58" s="5"/>
      <c r="J58" s="5"/>
    </row>
    <row r="59" spans="1:10" x14ac:dyDescent="0.2">
      <c r="A59" s="5" t="s">
        <v>312</v>
      </c>
      <c r="B59" s="70" t="s">
        <v>294</v>
      </c>
      <c r="C59" s="70" t="s">
        <v>295</v>
      </c>
      <c r="D59" s="5" t="s">
        <v>240</v>
      </c>
      <c r="E59" s="5" t="s">
        <v>241</v>
      </c>
      <c r="F59" s="5" t="s">
        <v>234</v>
      </c>
      <c r="G59" s="5" t="s">
        <v>235</v>
      </c>
      <c r="H59" s="5" t="s">
        <v>236</v>
      </c>
      <c r="I59" s="5" t="s">
        <v>237</v>
      </c>
      <c r="J59" s="5" t="s">
        <v>242</v>
      </c>
    </row>
    <row r="60" spans="1:10" x14ac:dyDescent="0.2">
      <c r="A60" s="5" t="s">
        <v>313</v>
      </c>
      <c r="B60" s="5">
        <f>SUM(B62:B77)</f>
        <v>28885</v>
      </c>
      <c r="C60" s="21" t="s">
        <v>299</v>
      </c>
      <c r="D60" s="5">
        <f t="shared" ref="D60:J60" si="2">SUM(D62:D77)</f>
        <v>208</v>
      </c>
      <c r="E60" s="5">
        <f t="shared" si="2"/>
        <v>5942</v>
      </c>
      <c r="F60" s="5">
        <f t="shared" si="2"/>
        <v>9313</v>
      </c>
      <c r="G60" s="5">
        <f t="shared" si="2"/>
        <v>6601</v>
      </c>
      <c r="H60" s="5">
        <f t="shared" si="2"/>
        <v>3862</v>
      </c>
      <c r="I60" s="5">
        <f t="shared" si="2"/>
        <v>2300</v>
      </c>
      <c r="J60" s="5">
        <f t="shared" si="2"/>
        <v>659</v>
      </c>
    </row>
    <row r="61" spans="1:10" x14ac:dyDescent="0.2">
      <c r="A61" s="5" t="s">
        <v>314</v>
      </c>
      <c r="B61" s="21" t="s">
        <v>299</v>
      </c>
      <c r="C61" s="6">
        <f>B60/$B$60*100</f>
        <v>100</v>
      </c>
      <c r="D61" s="6">
        <f t="shared" ref="D61:J61" si="3">D60/$B$60*100</f>
        <v>0.7</v>
      </c>
      <c r="E61" s="6">
        <f t="shared" si="3"/>
        <v>20.6</v>
      </c>
      <c r="F61" s="6">
        <f t="shared" si="3"/>
        <v>32.200000000000003</v>
      </c>
      <c r="G61" s="6">
        <f t="shared" si="3"/>
        <v>22.9</v>
      </c>
      <c r="H61" s="6">
        <f t="shared" si="3"/>
        <v>13.4</v>
      </c>
      <c r="I61" s="6">
        <f t="shared" si="3"/>
        <v>8</v>
      </c>
      <c r="J61" s="6">
        <f t="shared" si="3"/>
        <v>2.2999999999999998</v>
      </c>
    </row>
    <row r="62" spans="1:10" x14ac:dyDescent="0.2">
      <c r="A62" s="5" t="s">
        <v>315</v>
      </c>
      <c r="B62" s="5">
        <f>SUM(D62:J62)</f>
        <v>2523</v>
      </c>
      <c r="C62" s="6">
        <f>B62/$B$60*100</f>
        <v>8.6999999999999993</v>
      </c>
      <c r="D62">
        <v>34</v>
      </c>
      <c r="E62">
        <v>557</v>
      </c>
      <c r="F62">
        <v>636</v>
      </c>
      <c r="G62">
        <v>514</v>
      </c>
      <c r="H62">
        <v>399</v>
      </c>
      <c r="I62">
        <v>280</v>
      </c>
      <c r="J62">
        <v>103</v>
      </c>
    </row>
    <row r="63" spans="1:10" x14ac:dyDescent="0.2">
      <c r="A63" s="5" t="s">
        <v>316</v>
      </c>
      <c r="B63" s="5">
        <f>SUM(D63:J63)</f>
        <v>19364</v>
      </c>
      <c r="C63" s="6">
        <f>B63/$B$60*100</f>
        <v>67</v>
      </c>
      <c r="D63">
        <v>100</v>
      </c>
      <c r="E63">
        <v>3514</v>
      </c>
      <c r="F63">
        <v>6403</v>
      </c>
      <c r="G63">
        <v>4649</v>
      </c>
      <c r="H63">
        <v>2665</v>
      </c>
      <c r="I63">
        <v>1596</v>
      </c>
      <c r="J63">
        <v>437</v>
      </c>
    </row>
    <row r="64" spans="1:10" x14ac:dyDescent="0.2">
      <c r="A64" s="5" t="s">
        <v>317</v>
      </c>
      <c r="B64" s="5"/>
      <c r="C64" s="6"/>
    </row>
    <row r="65" spans="1:10" x14ac:dyDescent="0.2">
      <c r="A65" s="5" t="s">
        <v>318</v>
      </c>
      <c r="B65" s="5">
        <f>SUM(D65:J65)</f>
        <v>3047</v>
      </c>
      <c r="C65" s="6">
        <f>B65/$B$60*100</f>
        <v>10.5</v>
      </c>
      <c r="D65">
        <v>34</v>
      </c>
      <c r="E65">
        <v>951</v>
      </c>
      <c r="F65">
        <v>1022</v>
      </c>
      <c r="G65">
        <v>587</v>
      </c>
      <c r="H65">
        <v>257</v>
      </c>
      <c r="I65">
        <v>153</v>
      </c>
      <c r="J65">
        <v>43</v>
      </c>
    </row>
    <row r="66" spans="1:10" x14ac:dyDescent="0.2">
      <c r="A66" s="5" t="s">
        <v>319</v>
      </c>
      <c r="B66" s="5">
        <f>SUM(D66:J66)</f>
        <v>9</v>
      </c>
      <c r="C66" s="6">
        <f>B66/$B$60*100</f>
        <v>0</v>
      </c>
      <c r="D66">
        <v>0</v>
      </c>
      <c r="E66">
        <v>4</v>
      </c>
      <c r="F66">
        <v>2</v>
      </c>
      <c r="G66">
        <v>3</v>
      </c>
      <c r="H66">
        <v>0</v>
      </c>
      <c r="I66">
        <v>0</v>
      </c>
      <c r="J66">
        <v>0</v>
      </c>
    </row>
    <row r="67" spans="1:10" x14ac:dyDescent="0.2">
      <c r="A67" s="5" t="s">
        <v>320</v>
      </c>
      <c r="B67" s="5"/>
      <c r="C67" s="6"/>
    </row>
    <row r="68" spans="1:10" x14ac:dyDescent="0.2">
      <c r="A68" s="5" t="s">
        <v>321</v>
      </c>
      <c r="B68" s="5">
        <f>SUM(D68:J68)</f>
        <v>23</v>
      </c>
      <c r="C68" s="6">
        <f>B68/$B$60*100</f>
        <v>0.1</v>
      </c>
      <c r="D68">
        <v>0</v>
      </c>
      <c r="E68">
        <v>8</v>
      </c>
      <c r="F68">
        <v>9</v>
      </c>
      <c r="G68">
        <v>3</v>
      </c>
      <c r="H68">
        <v>2</v>
      </c>
      <c r="I68">
        <v>1</v>
      </c>
      <c r="J68">
        <v>0</v>
      </c>
    </row>
    <row r="69" spans="1:10" x14ac:dyDescent="0.2">
      <c r="A69" s="5" t="s">
        <v>322</v>
      </c>
      <c r="B69" s="5"/>
      <c r="C69" s="6"/>
    </row>
    <row r="70" spans="1:10" x14ac:dyDescent="0.2">
      <c r="A70" s="5" t="s">
        <v>323</v>
      </c>
      <c r="B70" s="5">
        <f>SUM(D70:J70)</f>
        <v>160</v>
      </c>
      <c r="C70" s="6">
        <f>B70/$B$60*100</f>
        <v>0.6</v>
      </c>
      <c r="D70">
        <v>3</v>
      </c>
      <c r="E70">
        <v>61</v>
      </c>
      <c r="F70">
        <v>45</v>
      </c>
      <c r="G70">
        <v>26</v>
      </c>
      <c r="H70">
        <v>15</v>
      </c>
      <c r="I70">
        <v>6</v>
      </c>
      <c r="J70">
        <v>4</v>
      </c>
    </row>
    <row r="71" spans="1:10" x14ac:dyDescent="0.2">
      <c r="A71" s="5" t="s">
        <v>318</v>
      </c>
      <c r="B71" s="5"/>
      <c r="C71" s="6"/>
    </row>
    <row r="72" spans="1:10" x14ac:dyDescent="0.2">
      <c r="A72" s="5" t="s">
        <v>324</v>
      </c>
      <c r="B72" s="5"/>
      <c r="C72" s="6"/>
    </row>
    <row r="73" spans="1:10" x14ac:dyDescent="0.2">
      <c r="A73" s="5" t="s">
        <v>321</v>
      </c>
      <c r="B73" s="5">
        <f>SUM(D73:J73)</f>
        <v>747</v>
      </c>
      <c r="C73" s="6">
        <f>B73/$B$60*100</f>
        <v>2.6</v>
      </c>
      <c r="D73">
        <v>12</v>
      </c>
      <c r="E73">
        <v>251</v>
      </c>
      <c r="F73">
        <v>206</v>
      </c>
      <c r="G73">
        <v>127</v>
      </c>
      <c r="H73">
        <v>94</v>
      </c>
      <c r="I73">
        <v>40</v>
      </c>
      <c r="J73">
        <v>17</v>
      </c>
    </row>
    <row r="74" spans="1:10" x14ac:dyDescent="0.2">
      <c r="A74" s="5" t="s">
        <v>325</v>
      </c>
      <c r="B74" s="5"/>
      <c r="C74" s="6"/>
    </row>
    <row r="75" spans="1:10" x14ac:dyDescent="0.2">
      <c r="A75" s="5" t="s">
        <v>326</v>
      </c>
      <c r="B75" s="5">
        <f>SUM(D75:J75)</f>
        <v>1650</v>
      </c>
      <c r="C75" s="6">
        <f>B75/$B$60*100</f>
        <v>5.7</v>
      </c>
      <c r="D75">
        <v>15</v>
      </c>
      <c r="E75">
        <v>348</v>
      </c>
      <c r="F75">
        <v>550</v>
      </c>
      <c r="G75">
        <v>349</v>
      </c>
      <c r="H75">
        <v>225</v>
      </c>
      <c r="I75">
        <v>131</v>
      </c>
      <c r="J75">
        <v>32</v>
      </c>
    </row>
    <row r="76" spans="1:10" x14ac:dyDescent="0.2">
      <c r="A76" s="5" t="s">
        <v>327</v>
      </c>
      <c r="B76" s="5"/>
      <c r="C76" s="6"/>
    </row>
    <row r="77" spans="1:10" x14ac:dyDescent="0.2">
      <c r="A77" s="5" t="s">
        <v>306</v>
      </c>
      <c r="B77" s="5">
        <f>SUM(D77:J77)</f>
        <v>1362</v>
      </c>
      <c r="C77" s="6">
        <f>B77/$B$60*100</f>
        <v>4.7</v>
      </c>
      <c r="D77">
        <v>10</v>
      </c>
      <c r="E77">
        <v>248</v>
      </c>
      <c r="F77">
        <v>440</v>
      </c>
      <c r="G77">
        <v>343</v>
      </c>
      <c r="H77">
        <v>205</v>
      </c>
      <c r="I77">
        <v>93</v>
      </c>
      <c r="J77">
        <v>23</v>
      </c>
    </row>
  </sheetData>
  <phoneticPr fontId="7" type="noConversion"/>
  <pageMargins left="0.55000000000000004" right="0.3" top="0.8" bottom="0.3" header="0.5" footer="0.5"/>
  <pageSetup orientation="portrait" r:id="rId1"/>
  <headerFooter alignWithMargins="0">
    <oddFooter>&amp;C\P1</oddFooter>
  </headerFooter>
  <rowBreaks count="1" manualBreakCount="1">
    <brk id="29" max="16383" man="1"/>
  </rowBreaks>
  <colBreaks count="1" manualBreakCount="1">
    <brk id="10" max="1048575"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ransitionEvaluation="1" transitionEntry="1" codeName="Sheet37"/>
  <dimension ref="A1:P42"/>
  <sheetViews>
    <sheetView defaultGridColor="0" colorId="22" zoomScale="87" workbookViewId="0"/>
  </sheetViews>
  <sheetFormatPr defaultColWidth="9.5703125" defaultRowHeight="12.75" x14ac:dyDescent="0.2"/>
  <cols>
    <col min="1" max="1" width="15.42578125" customWidth="1"/>
    <col min="4" max="6" width="8.5703125" customWidth="1"/>
    <col min="7" max="7" width="11.42578125" customWidth="1"/>
    <col min="8" max="8" width="8.5703125" hidden="1" customWidth="1"/>
  </cols>
  <sheetData>
    <row r="1" spans="1:16" ht="15.75" x14ac:dyDescent="0.2">
      <c r="A1" s="11" t="s">
        <v>330</v>
      </c>
      <c r="B1" s="11"/>
      <c r="C1" s="2"/>
      <c r="D1" s="3"/>
      <c r="E1" s="2"/>
      <c r="F1" s="10"/>
      <c r="G1" s="10"/>
      <c r="H1" s="10"/>
      <c r="P1">
        <v>17</v>
      </c>
    </row>
    <row r="2" spans="1:16" ht="18" x14ac:dyDescent="0.2">
      <c r="A2" s="73" t="s">
        <v>331</v>
      </c>
      <c r="B2" s="12"/>
      <c r="C2" s="2"/>
      <c r="D2" s="2"/>
      <c r="E2" s="2"/>
      <c r="F2" s="10"/>
      <c r="G2" s="10"/>
      <c r="H2" s="10"/>
    </row>
    <row r="3" spans="1:16" ht="18" x14ac:dyDescent="0.2">
      <c r="A3" s="73" t="s">
        <v>332</v>
      </c>
      <c r="B3" s="12"/>
      <c r="C3" s="2"/>
      <c r="D3" s="2"/>
      <c r="E3" s="2"/>
      <c r="F3" s="10"/>
      <c r="G3" s="10"/>
      <c r="H3" s="10"/>
    </row>
    <row r="4" spans="1:16" ht="17.25" thickBot="1" x14ac:dyDescent="0.25">
      <c r="A4" s="13" t="s">
        <v>539</v>
      </c>
      <c r="B4" s="13"/>
      <c r="C4" s="2"/>
      <c r="D4" s="1"/>
      <c r="E4" s="2"/>
      <c r="F4" s="10"/>
      <c r="G4" s="10"/>
      <c r="H4" s="10"/>
    </row>
    <row r="5" spans="1:16" ht="18.95" customHeight="1" thickTop="1" x14ac:dyDescent="0.2">
      <c r="A5" s="33" t="s">
        <v>292</v>
      </c>
      <c r="B5" s="17" t="s">
        <v>232</v>
      </c>
      <c r="C5" s="18"/>
      <c r="D5" s="17" t="s">
        <v>333</v>
      </c>
      <c r="E5" s="17"/>
      <c r="F5" s="27"/>
      <c r="G5" s="28"/>
      <c r="H5" s="28"/>
    </row>
    <row r="6" spans="1:16" ht="18.95" customHeight="1" thickBot="1" x14ac:dyDescent="0.25">
      <c r="A6" s="34" t="s">
        <v>334</v>
      </c>
      <c r="B6" s="43" t="s">
        <v>294</v>
      </c>
      <c r="C6" s="44" t="s">
        <v>295</v>
      </c>
      <c r="D6" s="43" t="s">
        <v>288</v>
      </c>
      <c r="E6" s="43" t="s">
        <v>289</v>
      </c>
      <c r="F6" s="43" t="s">
        <v>291</v>
      </c>
      <c r="G6" s="88" t="s">
        <v>335</v>
      </c>
      <c r="H6" s="42" t="s">
        <v>239</v>
      </c>
    </row>
    <row r="7" spans="1:16" ht="14.1" customHeight="1" thickTop="1" x14ac:dyDescent="0.2">
      <c r="A7" s="84" t="s">
        <v>561</v>
      </c>
      <c r="B7" s="14"/>
      <c r="C7" s="22"/>
      <c r="D7" s="23"/>
      <c r="E7" s="23"/>
      <c r="F7" s="31"/>
      <c r="G7" s="89"/>
      <c r="H7" s="30"/>
    </row>
    <row r="8" spans="1:16" x14ac:dyDescent="0.2">
      <c r="A8" s="37" t="s">
        <v>562</v>
      </c>
      <c r="B8" s="23"/>
      <c r="C8" s="77" t="s">
        <v>299</v>
      </c>
      <c r="D8" s="23"/>
      <c r="E8" s="23"/>
      <c r="F8" s="23"/>
      <c r="G8" s="75"/>
      <c r="H8" s="22"/>
    </row>
    <row r="9" spans="1:16" x14ac:dyDescent="0.2">
      <c r="A9" s="85" t="s">
        <v>563</v>
      </c>
      <c r="B9" s="76" t="s">
        <v>299</v>
      </c>
      <c r="C9" s="35" t="e">
        <f>B8/$B$8*100</f>
        <v>#DIV/0!</v>
      </c>
      <c r="D9" s="36" t="e">
        <f>D8/B8*100</f>
        <v>#DIV/0!</v>
      </c>
      <c r="E9" s="36" t="e">
        <f>E8/B8*100</f>
        <v>#DIV/0!</v>
      </c>
      <c r="F9" s="36" t="e">
        <f>F8/B8*100</f>
        <v>#DIV/0!</v>
      </c>
      <c r="G9" s="82" t="e">
        <f>G8/B8*100</f>
        <v>#DIV/0!</v>
      </c>
      <c r="H9" s="35">
        <f>H33</f>
        <v>0.4</v>
      </c>
    </row>
    <row r="10" spans="1:16" ht="8.1" customHeight="1" x14ac:dyDescent="0.2">
      <c r="A10" s="37"/>
      <c r="B10" s="14"/>
      <c r="C10" s="22"/>
      <c r="D10" s="23"/>
      <c r="E10" s="23"/>
      <c r="F10" s="23"/>
      <c r="G10" s="75"/>
      <c r="H10" s="22"/>
    </row>
    <row r="11" spans="1:16" x14ac:dyDescent="0.2">
      <c r="A11" s="86" t="s">
        <v>272</v>
      </c>
      <c r="B11" s="23"/>
      <c r="C11" s="80" t="e">
        <f>B11/$B$8*100</f>
        <v>#DIV/0!</v>
      </c>
      <c r="D11" s="23"/>
      <c r="E11" s="23"/>
      <c r="F11" s="23"/>
      <c r="G11" s="75"/>
      <c r="H11" s="22" t="e">
        <f>IF(H34=0,+Tab_2A.asp!#REF!,+H34)</f>
        <v>#REF!</v>
      </c>
    </row>
    <row r="12" spans="1:16" x14ac:dyDescent="0.2">
      <c r="A12" s="87" t="s">
        <v>241</v>
      </c>
      <c r="B12" s="23"/>
      <c r="C12" s="80" t="e">
        <f t="shared" ref="C12:C17" si="0">B12/$B$8*100</f>
        <v>#DIV/0!</v>
      </c>
      <c r="D12" s="23"/>
      <c r="E12" s="23"/>
      <c r="F12" s="23"/>
      <c r="G12" s="75"/>
      <c r="H12" s="22">
        <f>IF(H35=0,+Tab_2A.asp!#REF!,+H35)</f>
        <v>9</v>
      </c>
    </row>
    <row r="13" spans="1:16" x14ac:dyDescent="0.2">
      <c r="A13" s="87" t="s">
        <v>234</v>
      </c>
      <c r="B13" s="23"/>
      <c r="C13" s="80" t="e">
        <f t="shared" si="0"/>
        <v>#DIV/0!</v>
      </c>
      <c r="D13" s="23"/>
      <c r="E13" s="23"/>
      <c r="F13" s="23"/>
      <c r="G13" s="75"/>
      <c r="H13" s="22">
        <f>IF(H36=0,+Tab_2A.asp!#REF!,+H36)</f>
        <v>33</v>
      </c>
    </row>
    <row r="14" spans="1:16" x14ac:dyDescent="0.2">
      <c r="A14" s="87" t="s">
        <v>235</v>
      </c>
      <c r="B14" s="23"/>
      <c r="C14" s="80" t="e">
        <f t="shared" si="0"/>
        <v>#DIV/0!</v>
      </c>
      <c r="D14" s="23"/>
      <c r="E14" s="23"/>
      <c r="F14" s="23"/>
      <c r="G14" s="75"/>
      <c r="H14" s="22">
        <f>IF(H37=0,+Tab_2A.asp!#REF!,+H37)</f>
        <v>25</v>
      </c>
    </row>
    <row r="15" spans="1:16" x14ac:dyDescent="0.2">
      <c r="A15" s="87" t="s">
        <v>236</v>
      </c>
      <c r="B15" s="23"/>
      <c r="C15" s="80" t="e">
        <f t="shared" si="0"/>
        <v>#DIV/0!</v>
      </c>
      <c r="D15" s="23"/>
      <c r="E15" s="23"/>
      <c r="F15" s="23"/>
      <c r="G15" s="75"/>
      <c r="H15" s="22">
        <f>IF(H38=0,+Tab_2A.asp!#REF!,+H38)</f>
        <v>13</v>
      </c>
    </row>
    <row r="16" spans="1:16" x14ac:dyDescent="0.2">
      <c r="A16" s="87" t="s">
        <v>237</v>
      </c>
      <c r="B16" s="23"/>
      <c r="C16" s="80" t="e">
        <f t="shared" si="0"/>
        <v>#DIV/0!</v>
      </c>
      <c r="D16" s="23"/>
      <c r="E16" s="23"/>
      <c r="F16" s="23"/>
      <c r="G16" s="75"/>
      <c r="H16" s="22">
        <f>IF(H39=0,+Tab_2A.asp!#REF!,+H39)</f>
        <v>14</v>
      </c>
    </row>
    <row r="17" spans="1:10" x14ac:dyDescent="0.2">
      <c r="A17" s="87" t="s">
        <v>242</v>
      </c>
      <c r="B17" s="23"/>
      <c r="C17" s="80" t="e">
        <f t="shared" si="0"/>
        <v>#DIV/0!</v>
      </c>
      <c r="D17" s="23"/>
      <c r="E17" s="23"/>
      <c r="F17" s="23"/>
      <c r="G17" s="75"/>
      <c r="H17" s="22">
        <f>IF(H40=0,+Tab_2A.asp!#REF!,+H40)</f>
        <v>3</v>
      </c>
    </row>
    <row r="18" spans="1:10" ht="8.1" customHeight="1" thickBot="1" x14ac:dyDescent="0.25">
      <c r="A18" s="38"/>
      <c r="B18" s="16"/>
      <c r="C18" s="15"/>
      <c r="D18" s="41"/>
      <c r="E18" s="41"/>
      <c r="F18" s="41"/>
      <c r="G18" s="74"/>
      <c r="H18" s="15"/>
    </row>
    <row r="19" spans="1:10" ht="13.5" thickTop="1" x14ac:dyDescent="0.2">
      <c r="A19" s="8"/>
    </row>
    <row r="20" spans="1:10" ht="8.1" customHeight="1" x14ac:dyDescent="0.2"/>
    <row r="21" spans="1:10" x14ac:dyDescent="0.2">
      <c r="A21" s="9" t="e">
        <f>#REF!</f>
        <v>#REF!</v>
      </c>
      <c r="B21" s="9" t="e">
        <f>#REF!</f>
        <v>#REF!</v>
      </c>
    </row>
    <row r="22" spans="1:10" x14ac:dyDescent="0.2">
      <c r="A22" t="s">
        <v>216</v>
      </c>
    </row>
    <row r="29" spans="1:10" x14ac:dyDescent="0.2">
      <c r="A29" t="s">
        <v>336</v>
      </c>
    </row>
    <row r="30" spans="1:10" x14ac:dyDescent="0.2">
      <c r="A30" t="s">
        <v>217</v>
      </c>
      <c r="B30" t="s">
        <v>337</v>
      </c>
    </row>
    <row r="31" spans="1:10" x14ac:dyDescent="0.2">
      <c r="A31" s="7" t="s">
        <v>298</v>
      </c>
      <c r="B31" t="s">
        <v>220</v>
      </c>
      <c r="D31" t="s">
        <v>288</v>
      </c>
      <c r="E31" t="s">
        <v>289</v>
      </c>
      <c r="F31" t="s">
        <v>291</v>
      </c>
      <c r="G31" t="s">
        <v>335</v>
      </c>
      <c r="H31" t="s">
        <v>338</v>
      </c>
      <c r="I31" t="s">
        <v>339</v>
      </c>
      <c r="J31" t="s">
        <v>243</v>
      </c>
    </row>
    <row r="32" spans="1:10" x14ac:dyDescent="0.2">
      <c r="A32" t="s">
        <v>244</v>
      </c>
      <c r="B32">
        <f>SUM(B34:B42)</f>
        <v>28913</v>
      </c>
      <c r="C32" s="24" t="s">
        <v>299</v>
      </c>
      <c r="D32">
        <f t="shared" ref="D32:J32" si="1">SUM(D34:D42)</f>
        <v>24217</v>
      </c>
      <c r="E32">
        <f t="shared" si="1"/>
        <v>3612</v>
      </c>
      <c r="F32">
        <f t="shared" si="1"/>
        <v>714</v>
      </c>
      <c r="G32">
        <f t="shared" si="1"/>
        <v>267</v>
      </c>
      <c r="H32">
        <f t="shared" si="1"/>
        <v>103</v>
      </c>
      <c r="I32">
        <f t="shared" si="1"/>
        <v>0</v>
      </c>
      <c r="J32">
        <f t="shared" si="1"/>
        <v>103</v>
      </c>
    </row>
    <row r="33" spans="1:10" x14ac:dyDescent="0.2">
      <c r="A33" t="s">
        <v>245</v>
      </c>
      <c r="B33" s="24" t="s">
        <v>299</v>
      </c>
      <c r="C33" s="4">
        <f>B32/$B$32*100</f>
        <v>100</v>
      </c>
      <c r="D33" s="4">
        <f>D32/$B$32*100</f>
        <v>83.8</v>
      </c>
      <c r="E33" s="4">
        <f>E32/$B$32*100</f>
        <v>12.5</v>
      </c>
      <c r="F33" s="4">
        <f>F32/$B$32*100</f>
        <v>2.5</v>
      </c>
      <c r="G33" s="4">
        <f>G32/$B$32*100</f>
        <v>0.9</v>
      </c>
      <c r="H33" s="4">
        <f>H32/$B$32*100</f>
        <v>0.4</v>
      </c>
    </row>
    <row r="34" spans="1:10" x14ac:dyDescent="0.2">
      <c r="A34" t="s">
        <v>340</v>
      </c>
      <c r="B34">
        <f t="shared" ref="B34:B40" si="2">SUM(D34:H34)</f>
        <v>208</v>
      </c>
      <c r="C34" s="4">
        <f t="shared" ref="C34:C40" si="3">B34/$B$32*100</f>
        <v>0.7</v>
      </c>
      <c r="D34">
        <v>207</v>
      </c>
      <c r="E34">
        <v>1</v>
      </c>
      <c r="F34">
        <v>0</v>
      </c>
      <c r="G34">
        <v>0</v>
      </c>
      <c r="H34">
        <f t="shared" ref="H34:H40" si="4">SUM(I34:J34)</f>
        <v>0</v>
      </c>
      <c r="I34">
        <v>0</v>
      </c>
      <c r="J34">
        <v>0</v>
      </c>
    </row>
    <row r="35" spans="1:10" x14ac:dyDescent="0.2">
      <c r="A35" t="s">
        <v>300</v>
      </c>
      <c r="B35">
        <f t="shared" si="2"/>
        <v>5942</v>
      </c>
      <c r="C35" s="4">
        <f t="shared" si="3"/>
        <v>20.6</v>
      </c>
      <c r="D35">
        <v>5706</v>
      </c>
      <c r="E35">
        <v>209</v>
      </c>
      <c r="F35">
        <v>14</v>
      </c>
      <c r="G35">
        <v>4</v>
      </c>
      <c r="H35">
        <f t="shared" si="4"/>
        <v>9</v>
      </c>
      <c r="I35">
        <v>0</v>
      </c>
      <c r="J35">
        <v>9</v>
      </c>
    </row>
    <row r="36" spans="1:10" x14ac:dyDescent="0.2">
      <c r="A36" t="s">
        <v>301</v>
      </c>
      <c r="B36">
        <f t="shared" si="2"/>
        <v>9313</v>
      </c>
      <c r="C36" s="4">
        <f t="shared" si="3"/>
        <v>32.200000000000003</v>
      </c>
      <c r="D36">
        <v>8030</v>
      </c>
      <c r="E36">
        <v>1038</v>
      </c>
      <c r="F36">
        <v>162</v>
      </c>
      <c r="G36">
        <v>50</v>
      </c>
      <c r="H36">
        <f t="shared" si="4"/>
        <v>33</v>
      </c>
      <c r="I36">
        <v>0</v>
      </c>
      <c r="J36">
        <v>33</v>
      </c>
    </row>
    <row r="37" spans="1:10" x14ac:dyDescent="0.2">
      <c r="A37" t="s">
        <v>302</v>
      </c>
      <c r="B37">
        <f t="shared" si="2"/>
        <v>6601</v>
      </c>
      <c r="C37" s="4">
        <f t="shared" si="3"/>
        <v>22.8</v>
      </c>
      <c r="D37">
        <v>5221</v>
      </c>
      <c r="E37">
        <v>1089</v>
      </c>
      <c r="F37">
        <v>183</v>
      </c>
      <c r="G37">
        <v>83</v>
      </c>
      <c r="H37">
        <f t="shared" si="4"/>
        <v>25</v>
      </c>
      <c r="I37">
        <v>0</v>
      </c>
      <c r="J37">
        <v>25</v>
      </c>
    </row>
    <row r="38" spans="1:10" x14ac:dyDescent="0.2">
      <c r="A38" t="s">
        <v>303</v>
      </c>
      <c r="B38">
        <f t="shared" si="2"/>
        <v>3862</v>
      </c>
      <c r="C38" s="4">
        <f t="shared" si="3"/>
        <v>13.4</v>
      </c>
      <c r="D38">
        <v>2896</v>
      </c>
      <c r="E38">
        <v>694</v>
      </c>
      <c r="F38">
        <v>195</v>
      </c>
      <c r="G38">
        <v>64</v>
      </c>
      <c r="H38">
        <f t="shared" si="4"/>
        <v>13</v>
      </c>
      <c r="I38">
        <v>0</v>
      </c>
      <c r="J38">
        <v>13</v>
      </c>
    </row>
    <row r="39" spans="1:10" x14ac:dyDescent="0.2">
      <c r="A39" t="s">
        <v>304</v>
      </c>
      <c r="B39">
        <f t="shared" si="2"/>
        <v>2300</v>
      </c>
      <c r="C39" s="4">
        <f t="shared" si="3"/>
        <v>8</v>
      </c>
      <c r="D39">
        <v>1685</v>
      </c>
      <c r="E39">
        <v>431</v>
      </c>
      <c r="F39">
        <v>115</v>
      </c>
      <c r="G39">
        <v>55</v>
      </c>
      <c r="H39">
        <f t="shared" si="4"/>
        <v>14</v>
      </c>
      <c r="I39">
        <v>0</v>
      </c>
      <c r="J39">
        <v>14</v>
      </c>
    </row>
    <row r="40" spans="1:10" x14ac:dyDescent="0.2">
      <c r="A40" t="s">
        <v>341</v>
      </c>
      <c r="B40">
        <f t="shared" si="2"/>
        <v>659</v>
      </c>
      <c r="C40" s="4">
        <f t="shared" si="3"/>
        <v>2.2999999999999998</v>
      </c>
      <c r="D40">
        <v>455</v>
      </c>
      <c r="E40">
        <v>146</v>
      </c>
      <c r="F40">
        <v>45</v>
      </c>
      <c r="G40">
        <v>10</v>
      </c>
      <c r="H40">
        <f t="shared" si="4"/>
        <v>3</v>
      </c>
      <c r="I40">
        <v>0</v>
      </c>
      <c r="J40">
        <v>3</v>
      </c>
    </row>
    <row r="41" spans="1:10" x14ac:dyDescent="0.2">
      <c r="A41" t="s">
        <v>305</v>
      </c>
      <c r="B41" t="s">
        <v>231</v>
      </c>
      <c r="C41" s="4" t="s">
        <v>231</v>
      </c>
      <c r="G41" t="s">
        <v>231</v>
      </c>
      <c r="H41" t="s">
        <v>231</v>
      </c>
    </row>
    <row r="42" spans="1:10" x14ac:dyDescent="0.2">
      <c r="A42" t="s">
        <v>306</v>
      </c>
      <c r="B42">
        <f>SUM(D42:H42)</f>
        <v>28</v>
      </c>
      <c r="C42" s="4">
        <f>B42/$B$32*100</f>
        <v>0.1</v>
      </c>
      <c r="D42">
        <v>17</v>
      </c>
      <c r="E42">
        <v>4</v>
      </c>
      <c r="F42">
        <v>0</v>
      </c>
      <c r="G42">
        <v>1</v>
      </c>
      <c r="H42">
        <f>SUM(I42:J42)</f>
        <v>6</v>
      </c>
      <c r="I42">
        <v>0</v>
      </c>
      <c r="J42">
        <v>6</v>
      </c>
    </row>
  </sheetData>
  <phoneticPr fontId="7" type="noConversion"/>
  <pageMargins left="0.55000000000000004" right="0.3" top="0.8" bottom="0.3" header="0.5" footer="0.5"/>
  <pageSetup orientation="portrait" r:id="rId1"/>
  <headerFooter alignWithMargins="0">
    <oddFooter>&amp;C\P1</oddFooter>
  </headerFooter>
  <rowBreaks count="1" manualBreakCount="1">
    <brk id="21" max="16383" man="1"/>
  </row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ransitionEvaluation="1" transitionEntry="1" codeName="Sheet38"/>
  <dimension ref="A1:P72"/>
  <sheetViews>
    <sheetView defaultGridColor="0" colorId="22" zoomScale="87" workbookViewId="0">
      <selection activeCell="C7" sqref="C7"/>
    </sheetView>
  </sheetViews>
  <sheetFormatPr defaultColWidth="9.5703125" defaultRowHeight="12.75" x14ac:dyDescent="0.2"/>
  <cols>
    <col min="2" max="2" width="16.5703125" customWidth="1"/>
    <col min="3" max="4" width="13.5703125" customWidth="1"/>
  </cols>
  <sheetData>
    <row r="1" spans="1:16" ht="15.75" x14ac:dyDescent="0.2">
      <c r="A1" s="11" t="s">
        <v>369</v>
      </c>
      <c r="B1" s="11"/>
      <c r="C1" s="10"/>
      <c r="D1" s="10"/>
      <c r="E1" s="10"/>
      <c r="P1">
        <v>22</v>
      </c>
    </row>
    <row r="2" spans="1:16" ht="18" x14ac:dyDescent="0.2">
      <c r="A2" s="12" t="s">
        <v>370</v>
      </c>
      <c r="B2" s="12"/>
      <c r="C2" s="10"/>
      <c r="D2" s="10"/>
      <c r="E2" s="10"/>
    </row>
    <row r="3" spans="1:16" ht="18" x14ac:dyDescent="0.2">
      <c r="A3" s="12" t="s">
        <v>371</v>
      </c>
      <c r="B3" s="12"/>
      <c r="C3" s="10"/>
      <c r="D3" s="10"/>
      <c r="E3" s="10"/>
    </row>
    <row r="4" spans="1:16" ht="17.25" thickBot="1" x14ac:dyDescent="0.25">
      <c r="A4" s="13" t="s">
        <v>342</v>
      </c>
      <c r="B4" s="13"/>
      <c r="C4" s="10"/>
      <c r="D4" s="10"/>
      <c r="E4" s="10"/>
    </row>
    <row r="5" spans="1:16" ht="15.95" customHeight="1" thickTop="1" x14ac:dyDescent="0.2">
      <c r="B5" s="33" t="s">
        <v>372</v>
      </c>
      <c r="C5" s="17" t="s">
        <v>373</v>
      </c>
      <c r="D5" s="18"/>
    </row>
    <row r="6" spans="1:16" ht="15.95" customHeight="1" thickBot="1" x14ac:dyDescent="0.25">
      <c r="B6" s="34" t="s">
        <v>374</v>
      </c>
      <c r="C6" s="43" t="s">
        <v>294</v>
      </c>
      <c r="D6" s="44" t="s">
        <v>375</v>
      </c>
    </row>
    <row r="7" spans="1:16" ht="14.1" customHeight="1" thickTop="1" x14ac:dyDescent="0.2">
      <c r="B7" s="37" t="str">
        <f>B31</f>
        <v xml:space="preserve">     All Complications</v>
      </c>
      <c r="C7" s="46">
        <f>IF(C31=0,+Tab_2A.asp!#REF!,+C31)</f>
        <v>11</v>
      </c>
      <c r="D7" s="47">
        <f>IF(D31=0,+Tab_2A.asp!#REF!,IF(C7&lt;6,+$A$27,+D31))</f>
        <v>0.04</v>
      </c>
    </row>
    <row r="8" spans="1:16" ht="8.1" customHeight="1" x14ac:dyDescent="0.2">
      <c r="B8" s="37"/>
      <c r="C8" s="48"/>
      <c r="D8" s="47"/>
    </row>
    <row r="9" spans="1:16" x14ac:dyDescent="0.2">
      <c r="B9" s="37" t="str">
        <f>B32</f>
        <v xml:space="preserve">     Shock</v>
      </c>
      <c r="C9" s="46">
        <f>IF(C32=0,+Tab_2A.asp!#REF!,+C32)</f>
        <v>3</v>
      </c>
      <c r="D9" s="47" t="str">
        <f>IF(D32=0,+Tab_2A.asp!#REF!,IF(C9&lt;6,+$A$27,+D32))</f>
        <v>*</v>
      </c>
    </row>
    <row r="10" spans="1:16" x14ac:dyDescent="0.2">
      <c r="B10" s="37" t="str">
        <f>B33</f>
        <v xml:space="preserve">     Uterine Perforation</v>
      </c>
      <c r="C10" s="46" t="e">
        <f>IF(C33=0,+Tab_2A.asp!#REF!,+C33)</f>
        <v>#REF!</v>
      </c>
      <c r="D10" s="47" t="e">
        <f>IF(D33=0,+Tab_2A.asp!#REF!,IF(C10&lt;6,+$A$27,+D33))</f>
        <v>#REF!</v>
      </c>
    </row>
    <row r="11" spans="1:16" x14ac:dyDescent="0.2">
      <c r="B11" s="37" t="str">
        <f>B34</f>
        <v xml:space="preserve">     Cervical Laceration</v>
      </c>
      <c r="C11" s="46">
        <f>IF(C34=0,+Tab_2A.asp!#REF!,+C34)</f>
        <v>2</v>
      </c>
      <c r="D11" s="47" t="str">
        <f>IF(D34=0,+Tab_2A.asp!#REF!,IF(C11&lt;6,+$A$27,+D34))</f>
        <v>*</v>
      </c>
    </row>
    <row r="12" spans="1:16" ht="8.1" customHeight="1" x14ac:dyDescent="0.2">
      <c r="B12" s="37"/>
      <c r="C12" s="48"/>
      <c r="D12" s="47"/>
    </row>
    <row r="13" spans="1:16" x14ac:dyDescent="0.2">
      <c r="B13" s="37" t="str">
        <f>B35</f>
        <v xml:space="preserve">     Hemorrhage</v>
      </c>
      <c r="C13" s="46">
        <f>IF(C35=0,+Tab_2A.asp!#REF!,+C35)</f>
        <v>2</v>
      </c>
      <c r="D13" s="47" t="str">
        <f>IF(D35=0,+Tab_2A.asp!#REF!,IF(C13&lt;6,+$A$27,+D35))</f>
        <v>*</v>
      </c>
    </row>
    <row r="14" spans="1:16" x14ac:dyDescent="0.2">
      <c r="B14" s="37" t="str">
        <f>B36</f>
        <v xml:space="preserve">     Allergic Response</v>
      </c>
      <c r="C14" s="46" t="e">
        <f>IF(C36=0,+Tab_2A.asp!#REF!,+C36)</f>
        <v>#REF!</v>
      </c>
      <c r="D14" s="47" t="e">
        <f>IF(D36=0,+Tab_2A.asp!#REF!,IF(C14&lt;6,+$A$27,+D36))</f>
        <v>#REF!</v>
      </c>
    </row>
    <row r="15" spans="1:16" x14ac:dyDescent="0.2">
      <c r="B15" s="37" t="str">
        <f>B37</f>
        <v xml:space="preserve">     Death</v>
      </c>
      <c r="C15" s="46" t="e">
        <f>IF(C37=0,+Tab_2A.asp!#REF!,+C37)</f>
        <v>#REF!</v>
      </c>
      <c r="D15" s="47" t="e">
        <f>IF(D37=0,+Tab_2A.asp!#REF!,IF(C15&lt;6,+$A$27,+D37))</f>
        <v>#REF!</v>
      </c>
    </row>
    <row r="16" spans="1:16" ht="8.1" customHeight="1" x14ac:dyDescent="0.2">
      <c r="B16" s="37"/>
      <c r="C16" s="48"/>
      <c r="D16" s="47"/>
    </row>
    <row r="17" spans="1:4" x14ac:dyDescent="0.2">
      <c r="B17" s="37" t="str">
        <f>B38</f>
        <v xml:space="preserve">     Infection</v>
      </c>
      <c r="C17" s="46" t="e">
        <f>IF(C38=0,+Tab_2A.asp!#REF!,+C38)</f>
        <v>#REF!</v>
      </c>
      <c r="D17" s="47" t="e">
        <f>IF(D38=0,+Tab_2A.asp!#REF!,IF(C17&lt;6,+$A$27,+D38))</f>
        <v>#REF!</v>
      </c>
    </row>
    <row r="18" spans="1:4" x14ac:dyDescent="0.2">
      <c r="B18" s="37" t="str">
        <f>B39</f>
        <v xml:space="preserve">     Retained Products</v>
      </c>
      <c r="C18" s="46">
        <f>IF(C39=0,+Tab_2A.asp!#REF!,+C39)</f>
        <v>3</v>
      </c>
      <c r="D18" s="47" t="str">
        <f>IF(D39=0,+Tab_2A.asp!#REF!,IF(C18&lt;6,+$A$27,+D39))</f>
        <v>*</v>
      </c>
    </row>
    <row r="19" spans="1:4" x14ac:dyDescent="0.2">
      <c r="B19" s="37" t="str">
        <f>B40</f>
        <v xml:space="preserve">     Other Complications</v>
      </c>
      <c r="C19" s="46">
        <f>IF(C40=0,+Tab_2A.asp!#REF!,+C40)</f>
        <v>1</v>
      </c>
      <c r="D19" s="47" t="e">
        <f>IF(D40=0,+Tab_2A.asp!#REF!,IF(C19&lt;6,+$A$27,+D40))</f>
        <v>#REF!</v>
      </c>
    </row>
    <row r="20" spans="1:4" ht="8.1" customHeight="1" thickBot="1" x14ac:dyDescent="0.25">
      <c r="B20" s="38"/>
      <c r="C20" s="49"/>
      <c r="D20" s="50"/>
    </row>
    <row r="21" spans="1:4" ht="13.5" thickTop="1" x14ac:dyDescent="0.2">
      <c r="B21" s="8" t="s">
        <v>377</v>
      </c>
    </row>
    <row r="22" spans="1:4" x14ac:dyDescent="0.2">
      <c r="B22" s="8" t="s">
        <v>378</v>
      </c>
    </row>
    <row r="23" spans="1:4" ht="8.1" customHeight="1" x14ac:dyDescent="0.2"/>
    <row r="24" spans="1:4" ht="8.1" customHeight="1" x14ac:dyDescent="0.2"/>
    <row r="25" spans="1:4" x14ac:dyDescent="0.2">
      <c r="A25" s="9" t="e">
        <f>#REF!</f>
        <v>#REF!</v>
      </c>
      <c r="B25" s="9" t="e">
        <f>#REF!</f>
        <v>#REF!</v>
      </c>
    </row>
    <row r="27" spans="1:4" x14ac:dyDescent="0.2">
      <c r="A27" s="71" t="s">
        <v>379</v>
      </c>
    </row>
    <row r="30" spans="1:4" x14ac:dyDescent="0.2">
      <c r="A30" t="s">
        <v>270</v>
      </c>
      <c r="B30" t="s">
        <v>218</v>
      </c>
      <c r="C30">
        <f>B44</f>
        <v>30208</v>
      </c>
      <c r="D30" s="4">
        <f t="shared" ref="D30:D40" si="0">C30/C$30*100</f>
        <v>100</v>
      </c>
    </row>
    <row r="31" spans="1:4" x14ac:dyDescent="0.2">
      <c r="B31" t="s">
        <v>380</v>
      </c>
      <c r="C31">
        <f>SUM(C32:C40)</f>
        <v>11</v>
      </c>
      <c r="D31" s="45">
        <f t="shared" si="0"/>
        <v>0.04</v>
      </c>
    </row>
    <row r="32" spans="1:4" x14ac:dyDescent="0.2">
      <c r="B32" t="str">
        <f>A67</f>
        <v xml:space="preserve">     Shock</v>
      </c>
      <c r="C32">
        <f>B67</f>
        <v>3</v>
      </c>
      <c r="D32" s="45">
        <f t="shared" si="0"/>
        <v>0.01</v>
      </c>
    </row>
    <row r="33" spans="1:4" x14ac:dyDescent="0.2">
      <c r="B33" t="str">
        <f>A71</f>
        <v xml:space="preserve">     Uterine Perforation</v>
      </c>
      <c r="C33">
        <f>B71</f>
        <v>0</v>
      </c>
      <c r="D33" s="45">
        <f t="shared" si="0"/>
        <v>0</v>
      </c>
    </row>
    <row r="34" spans="1:4" x14ac:dyDescent="0.2">
      <c r="B34" t="str">
        <f>A49</f>
        <v xml:space="preserve">     Cervical Laceration</v>
      </c>
      <c r="C34">
        <f>B49</f>
        <v>2</v>
      </c>
      <c r="D34" s="45">
        <f t="shared" si="0"/>
        <v>0.01</v>
      </c>
    </row>
    <row r="35" spans="1:4" x14ac:dyDescent="0.2">
      <c r="B35" t="str">
        <f>A57</f>
        <v xml:space="preserve">     Hemorrhage</v>
      </c>
      <c r="C35">
        <f>B57</f>
        <v>2</v>
      </c>
      <c r="D35" s="45">
        <f t="shared" si="0"/>
        <v>0.01</v>
      </c>
    </row>
    <row r="36" spans="1:4" x14ac:dyDescent="0.2">
      <c r="B36" t="str">
        <f>A45</f>
        <v xml:space="preserve">     Allergic Response</v>
      </c>
      <c r="C36">
        <f>B45</f>
        <v>0</v>
      </c>
      <c r="D36" s="45">
        <f t="shared" si="0"/>
        <v>0</v>
      </c>
    </row>
    <row r="37" spans="1:4" x14ac:dyDescent="0.2">
      <c r="B37" t="str">
        <f>A53</f>
        <v xml:space="preserve">     Death</v>
      </c>
      <c r="C37">
        <f>B53</f>
        <v>0</v>
      </c>
      <c r="D37" s="45">
        <f t="shared" si="0"/>
        <v>0</v>
      </c>
    </row>
    <row r="38" spans="1:4" x14ac:dyDescent="0.2">
      <c r="B38" t="str">
        <f t="shared" ref="B38:C40" si="1">A61</f>
        <v xml:space="preserve">     Infection</v>
      </c>
      <c r="C38">
        <f t="shared" si="1"/>
        <v>0</v>
      </c>
      <c r="D38" s="45">
        <f t="shared" si="0"/>
        <v>0</v>
      </c>
    </row>
    <row r="39" spans="1:4" x14ac:dyDescent="0.2">
      <c r="B39" t="str">
        <f t="shared" si="1"/>
        <v xml:space="preserve">     Retained Products</v>
      </c>
      <c r="C39">
        <f t="shared" si="1"/>
        <v>3</v>
      </c>
      <c r="D39" s="45">
        <f t="shared" si="0"/>
        <v>0.01</v>
      </c>
    </row>
    <row r="40" spans="1:4" x14ac:dyDescent="0.2">
      <c r="B40" t="str">
        <f t="shared" si="1"/>
        <v xml:space="preserve">     Other Complications</v>
      </c>
      <c r="C40">
        <f t="shared" si="1"/>
        <v>1</v>
      </c>
      <c r="D40" s="45">
        <f t="shared" si="0"/>
        <v>0</v>
      </c>
    </row>
    <row r="43" spans="1:4" x14ac:dyDescent="0.2">
      <c r="A43" t="s">
        <v>381</v>
      </c>
    </row>
    <row r="44" spans="1:4" x14ac:dyDescent="0.2">
      <c r="A44" t="s">
        <v>218</v>
      </c>
      <c r="B44">
        <v>30208</v>
      </c>
      <c r="C44">
        <v>100</v>
      </c>
    </row>
    <row r="45" spans="1:4" x14ac:dyDescent="0.2">
      <c r="A45" t="s">
        <v>382</v>
      </c>
    </row>
    <row r="46" spans="1:4" x14ac:dyDescent="0.2">
      <c r="A46" t="s">
        <v>383</v>
      </c>
      <c r="B46">
        <v>30208</v>
      </c>
      <c r="C46">
        <v>100</v>
      </c>
    </row>
    <row r="47" spans="1:4" x14ac:dyDescent="0.2">
      <c r="A47" t="s">
        <v>384</v>
      </c>
    </row>
    <row r="48" spans="1:4" x14ac:dyDescent="0.2">
      <c r="A48" t="s">
        <v>218</v>
      </c>
      <c r="B48">
        <v>30208</v>
      </c>
      <c r="C48">
        <v>100</v>
      </c>
    </row>
    <row r="49" spans="1:3" x14ac:dyDescent="0.2">
      <c r="A49" t="s">
        <v>385</v>
      </c>
      <c r="B49">
        <v>2</v>
      </c>
    </row>
    <row r="50" spans="1:3" x14ac:dyDescent="0.2">
      <c r="A50" t="s">
        <v>383</v>
      </c>
      <c r="B50">
        <v>30206</v>
      </c>
      <c r="C50">
        <v>100</v>
      </c>
    </row>
    <row r="51" spans="1:3" x14ac:dyDescent="0.2">
      <c r="A51" t="s">
        <v>386</v>
      </c>
    </row>
    <row r="52" spans="1:3" x14ac:dyDescent="0.2">
      <c r="A52" t="s">
        <v>218</v>
      </c>
      <c r="B52">
        <v>30208</v>
      </c>
      <c r="C52">
        <v>100</v>
      </c>
    </row>
    <row r="53" spans="1:3" x14ac:dyDescent="0.2">
      <c r="A53" t="s">
        <v>387</v>
      </c>
    </row>
    <row r="54" spans="1:3" x14ac:dyDescent="0.2">
      <c r="A54" t="s">
        <v>383</v>
      </c>
      <c r="B54">
        <v>30208</v>
      </c>
      <c r="C54">
        <v>100</v>
      </c>
    </row>
    <row r="55" spans="1:3" x14ac:dyDescent="0.2">
      <c r="A55" t="s">
        <v>388</v>
      </c>
    </row>
    <row r="56" spans="1:3" x14ac:dyDescent="0.2">
      <c r="A56" t="s">
        <v>218</v>
      </c>
      <c r="B56">
        <v>30208</v>
      </c>
      <c r="C56">
        <v>100</v>
      </c>
    </row>
    <row r="57" spans="1:3" x14ac:dyDescent="0.2">
      <c r="A57" t="s">
        <v>389</v>
      </c>
      <c r="B57">
        <v>2</v>
      </c>
      <c r="C57">
        <v>0</v>
      </c>
    </row>
    <row r="58" spans="1:3" x14ac:dyDescent="0.2">
      <c r="A58" t="s">
        <v>383</v>
      </c>
      <c r="B58">
        <v>30206</v>
      </c>
      <c r="C58">
        <v>100</v>
      </c>
    </row>
    <row r="59" spans="1:3" x14ac:dyDescent="0.2">
      <c r="A59" t="s">
        <v>390</v>
      </c>
    </row>
    <row r="60" spans="1:3" x14ac:dyDescent="0.2">
      <c r="A60" t="s">
        <v>218</v>
      </c>
      <c r="B60">
        <v>30208</v>
      </c>
      <c r="C60">
        <v>100</v>
      </c>
    </row>
    <row r="61" spans="1:3" x14ac:dyDescent="0.2">
      <c r="A61" t="s">
        <v>391</v>
      </c>
    </row>
    <row r="62" spans="1:3" x14ac:dyDescent="0.2">
      <c r="A62" t="s">
        <v>392</v>
      </c>
      <c r="B62">
        <v>3</v>
      </c>
      <c r="C62">
        <v>0</v>
      </c>
    </row>
    <row r="63" spans="1:3" x14ac:dyDescent="0.2">
      <c r="A63" t="s">
        <v>393</v>
      </c>
      <c r="B63">
        <v>1</v>
      </c>
    </row>
    <row r="64" spans="1:3" x14ac:dyDescent="0.2">
      <c r="A64" t="s">
        <v>383</v>
      </c>
      <c r="B64">
        <v>30204</v>
      </c>
      <c r="C64">
        <v>100</v>
      </c>
    </row>
    <row r="65" spans="1:3" x14ac:dyDescent="0.2">
      <c r="A65" t="s">
        <v>394</v>
      </c>
    </row>
    <row r="66" spans="1:3" x14ac:dyDescent="0.2">
      <c r="A66" t="s">
        <v>218</v>
      </c>
      <c r="B66">
        <v>30208</v>
      </c>
      <c r="C66">
        <v>100</v>
      </c>
    </row>
    <row r="67" spans="1:3" x14ac:dyDescent="0.2">
      <c r="A67" t="s">
        <v>395</v>
      </c>
      <c r="B67">
        <v>3</v>
      </c>
      <c r="C67">
        <v>0</v>
      </c>
    </row>
    <row r="68" spans="1:3" x14ac:dyDescent="0.2">
      <c r="A68" t="s">
        <v>383</v>
      </c>
      <c r="B68">
        <v>30205</v>
      </c>
      <c r="C68">
        <v>100</v>
      </c>
    </row>
    <row r="69" spans="1:3" x14ac:dyDescent="0.2">
      <c r="A69" t="s">
        <v>396</v>
      </c>
    </row>
    <row r="70" spans="1:3" x14ac:dyDescent="0.2">
      <c r="A70" t="s">
        <v>218</v>
      </c>
      <c r="B70">
        <v>30208</v>
      </c>
      <c r="C70">
        <v>100</v>
      </c>
    </row>
    <row r="71" spans="1:3" x14ac:dyDescent="0.2">
      <c r="A71" t="s">
        <v>397</v>
      </c>
    </row>
    <row r="72" spans="1:3" x14ac:dyDescent="0.2">
      <c r="A72" t="s">
        <v>383</v>
      </c>
      <c r="B72">
        <v>30208</v>
      </c>
      <c r="C72">
        <v>100</v>
      </c>
    </row>
  </sheetData>
  <phoneticPr fontId="7" type="noConversion"/>
  <pageMargins left="0.55000000000000004" right="0.3" top="0.8" bottom="0.3" header="0.5" footer="0.5"/>
  <pageSetup orientation="portrait" r:id="rId1"/>
  <headerFooter alignWithMargins="0">
    <oddFooter>&amp;C\P1</oddFooter>
  </headerFooter>
  <rowBreaks count="1" manualBreakCount="1">
    <brk id="25" max="16383" man="1"/>
  </row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ransitionEvaluation="1" transitionEntry="1" codeName="Sheet39"/>
  <dimension ref="A1:P44"/>
  <sheetViews>
    <sheetView defaultGridColor="0" colorId="22" zoomScale="87" workbookViewId="0"/>
  </sheetViews>
  <sheetFormatPr defaultColWidth="9.5703125" defaultRowHeight="12.75" x14ac:dyDescent="0.2"/>
  <cols>
    <col min="2" max="2" width="14.5703125" customWidth="1"/>
    <col min="3" max="3" width="10.5703125" customWidth="1"/>
    <col min="4" max="4" width="3.5703125" customWidth="1"/>
    <col min="5" max="6" width="13.5703125" customWidth="1"/>
    <col min="7" max="7" width="8.5703125" customWidth="1"/>
  </cols>
  <sheetData>
    <row r="1" spans="1:16" ht="15.75" x14ac:dyDescent="0.2">
      <c r="A1" s="11" t="s">
        <v>398</v>
      </c>
      <c r="B1" s="11"/>
      <c r="C1" s="10"/>
      <c r="D1" s="10"/>
      <c r="E1" s="10"/>
      <c r="F1" s="10"/>
      <c r="G1" s="10"/>
      <c r="P1">
        <v>23</v>
      </c>
    </row>
    <row r="2" spans="1:16" ht="18" x14ac:dyDescent="0.2">
      <c r="A2" s="12" t="s">
        <v>399</v>
      </c>
      <c r="B2" s="12"/>
      <c r="C2" s="10"/>
      <c r="D2" s="10"/>
      <c r="E2" s="10"/>
      <c r="F2" s="10"/>
      <c r="G2" s="10"/>
    </row>
    <row r="3" spans="1:16" ht="18" x14ac:dyDescent="0.2">
      <c r="A3" s="12" t="s">
        <v>400</v>
      </c>
      <c r="B3" s="12"/>
      <c r="C3" s="10"/>
      <c r="D3" s="10"/>
      <c r="E3" s="10"/>
      <c r="F3" s="10"/>
      <c r="G3" s="10"/>
    </row>
    <row r="4" spans="1:16" ht="18" x14ac:dyDescent="0.2">
      <c r="A4" s="12" t="s">
        <v>401</v>
      </c>
      <c r="B4" s="12"/>
      <c r="C4" s="10"/>
      <c r="D4" s="10"/>
      <c r="E4" s="10"/>
      <c r="F4" s="10"/>
      <c r="G4" s="10"/>
    </row>
    <row r="5" spans="1:16" ht="17.25" thickBot="1" x14ac:dyDescent="0.25">
      <c r="A5" s="13" t="s">
        <v>342</v>
      </c>
      <c r="B5" s="13"/>
      <c r="C5" s="10"/>
      <c r="D5" s="10"/>
      <c r="E5" s="10"/>
      <c r="F5" s="10"/>
      <c r="G5" s="10"/>
    </row>
    <row r="6" spans="1:16" ht="15.95" customHeight="1" thickTop="1" x14ac:dyDescent="0.2">
      <c r="B6" s="25" t="s">
        <v>292</v>
      </c>
      <c r="C6" s="51"/>
      <c r="D6" s="26"/>
      <c r="E6" s="17" t="s">
        <v>373</v>
      </c>
      <c r="F6" s="18"/>
      <c r="G6" t="s">
        <v>231</v>
      </c>
    </row>
    <row r="7" spans="1:16" ht="15.95" customHeight="1" thickBot="1" x14ac:dyDescent="0.25">
      <c r="B7" s="29" t="s">
        <v>334</v>
      </c>
      <c r="C7" s="19" t="s">
        <v>232</v>
      </c>
      <c r="D7" s="20"/>
      <c r="E7" s="43" t="s">
        <v>294</v>
      </c>
      <c r="F7" s="44" t="s">
        <v>375</v>
      </c>
      <c r="G7" t="s">
        <v>231</v>
      </c>
    </row>
    <row r="8" spans="1:16" ht="14.1" customHeight="1" thickTop="1" x14ac:dyDescent="0.2">
      <c r="B8" s="52" t="str">
        <f>A34</f>
        <v xml:space="preserve">     All Ages</v>
      </c>
      <c r="C8" s="53">
        <f>B34</f>
        <v>30208</v>
      </c>
      <c r="D8" s="54"/>
      <c r="E8" s="55">
        <f>IF(E34=0,+Tab_2A.asp!#REF!,+E34)</f>
        <v>11</v>
      </c>
      <c r="F8" s="47">
        <f>IF(F34=0,+Tab_2A.asp!#REF!,IF(E8&lt;6,+O!$A$27,+F34))</f>
        <v>0.04</v>
      </c>
    </row>
    <row r="9" spans="1:16" ht="8.1" customHeight="1" x14ac:dyDescent="0.2">
      <c r="B9" s="52"/>
      <c r="C9" s="53"/>
      <c r="D9" s="54"/>
      <c r="E9" s="56"/>
      <c r="F9" s="57"/>
    </row>
    <row r="10" spans="1:16" x14ac:dyDescent="0.2">
      <c r="B10" s="52" t="str">
        <f t="shared" ref="B10:C16" si="0">A36</f>
        <v xml:space="preserve">     Under 15</v>
      </c>
      <c r="C10" s="53">
        <f t="shared" si="0"/>
        <v>218</v>
      </c>
      <c r="D10" s="54"/>
      <c r="E10" s="55">
        <f>IF(E36=0,+Tab_2A.asp!#REF!,+E36)</f>
        <v>1</v>
      </c>
      <c r="F10" s="47" t="str">
        <f>IF(F36=0,+Tab_2A.asp!#REF!,IF(E10&lt;6,+O!$A$27,+F36))</f>
        <v>*</v>
      </c>
    </row>
    <row r="11" spans="1:16" x14ac:dyDescent="0.2">
      <c r="B11" s="52" t="str">
        <f t="shared" si="0"/>
        <v xml:space="preserve">     15 - 19</v>
      </c>
      <c r="C11" s="53">
        <f t="shared" si="0"/>
        <v>6188</v>
      </c>
      <c r="D11" s="54"/>
      <c r="E11" s="55">
        <f>IF(E37=0,+Tab_2A.asp!#REF!,+E37)</f>
        <v>3</v>
      </c>
      <c r="F11" s="47" t="str">
        <f>IF(F37=0,+Tab_2A.asp!#REF!,IF(E11&lt;6,+O!$A$27,+F37))</f>
        <v>*</v>
      </c>
    </row>
    <row r="12" spans="1:16" x14ac:dyDescent="0.2">
      <c r="B12" s="52" t="str">
        <f t="shared" si="0"/>
        <v xml:space="preserve">     20 - 24</v>
      </c>
      <c r="C12" s="53">
        <f t="shared" si="0"/>
        <v>9777</v>
      </c>
      <c r="D12" s="54"/>
      <c r="E12" s="55">
        <f>IF(E38=0,+Tab_2A.asp!#REF!,+E38)</f>
        <v>3</v>
      </c>
      <c r="F12" s="47" t="str">
        <f>IF(F38=0,+Tab_2A.asp!#REF!,IF(E12&lt;6,+O!$A$27,+F38))</f>
        <v>*</v>
      </c>
    </row>
    <row r="13" spans="1:16" x14ac:dyDescent="0.2">
      <c r="B13" s="52" t="str">
        <f t="shared" si="0"/>
        <v xml:space="preserve">     25 - 29</v>
      </c>
      <c r="C13" s="53">
        <f t="shared" si="0"/>
        <v>6888</v>
      </c>
      <c r="D13" s="54"/>
      <c r="E13" s="55">
        <f>IF(E39=0,+Tab_2A.asp!#REF!,+E39)</f>
        <v>2</v>
      </c>
      <c r="F13" s="47" t="str">
        <f>IF(F39=0,+Tab_2A.asp!#REF!,IF(E13&lt;6,+O!$A$27,+F39))</f>
        <v>*</v>
      </c>
    </row>
    <row r="14" spans="1:16" x14ac:dyDescent="0.2">
      <c r="B14" s="52" t="str">
        <f t="shared" si="0"/>
        <v xml:space="preserve">     30 - 34</v>
      </c>
      <c r="C14" s="53">
        <f t="shared" si="0"/>
        <v>4023</v>
      </c>
      <c r="D14" s="54"/>
      <c r="E14" s="55">
        <f>IF(E40=0,+Tab_2A.asp!#REF!,+E40)</f>
        <v>2</v>
      </c>
      <c r="F14" s="47" t="str">
        <f>IF(F40=0,+Tab_2A.asp!#REF!,IF(E14&lt;6,+O!$A$27,+F40))</f>
        <v>*</v>
      </c>
    </row>
    <row r="15" spans="1:16" x14ac:dyDescent="0.2">
      <c r="B15" s="52" t="str">
        <f t="shared" si="0"/>
        <v xml:space="preserve">     35 - 39</v>
      </c>
      <c r="C15" s="53">
        <f t="shared" si="0"/>
        <v>2381</v>
      </c>
      <c r="D15" s="54"/>
      <c r="E15" s="55" t="e">
        <f>IF(E41=0,+Tab_2A.asp!#REF!,+E41)</f>
        <v>#REF!</v>
      </c>
      <c r="F15" s="47" t="e">
        <f>IF(F41=0,+Tab_2A.asp!#REF!,IF(E15&lt;6,+O!$A$27,+F41))</f>
        <v>#REF!</v>
      </c>
    </row>
    <row r="16" spans="1:16" x14ac:dyDescent="0.2">
      <c r="B16" s="52" t="str">
        <f t="shared" si="0"/>
        <v xml:space="preserve">     40 or Older</v>
      </c>
      <c r="C16" s="53">
        <f t="shared" si="0"/>
        <v>701</v>
      </c>
      <c r="D16" s="54"/>
      <c r="E16" s="55" t="e">
        <f>IF(E42=0,+Tab_2A.asp!#REF!,+E42)</f>
        <v>#REF!</v>
      </c>
      <c r="F16" s="47" t="e">
        <f>IF(F42=0,+Tab_2A.asp!#REF!,IF(E16&lt;6,+O!$A$27,+F42))</f>
        <v>#REF!</v>
      </c>
    </row>
    <row r="17" spans="1:6" x14ac:dyDescent="0.2">
      <c r="B17" s="52" t="str">
        <f>A43</f>
        <v xml:space="preserve">     Age not</v>
      </c>
      <c r="C17" s="53"/>
      <c r="D17" s="54"/>
      <c r="E17" s="55"/>
      <c r="F17" s="57"/>
    </row>
    <row r="18" spans="1:6" x14ac:dyDescent="0.2">
      <c r="B18" s="52" t="str">
        <f>A44</f>
        <v xml:space="preserve">     Reported</v>
      </c>
      <c r="C18" s="53">
        <f>B44</f>
        <v>32</v>
      </c>
      <c r="D18" s="54"/>
      <c r="E18" s="55" t="e">
        <f>IF(E44=0,+Tab_2A.asp!#REF!,+E44)</f>
        <v>#REF!</v>
      </c>
      <c r="F18" s="47" t="e">
        <f>IF(F44=0,+Tab_2A.asp!#REF!,IF(E18&lt;6,+O!$A$27,+F44))</f>
        <v>#REF!</v>
      </c>
    </row>
    <row r="19" spans="1:6" ht="8.1" customHeight="1" thickBot="1" x14ac:dyDescent="0.25">
      <c r="B19" s="58"/>
      <c r="C19" s="59"/>
      <c r="D19" s="60"/>
      <c r="E19" s="61"/>
      <c r="F19" s="62"/>
    </row>
    <row r="20" spans="1:6" ht="13.5" thickTop="1" x14ac:dyDescent="0.2">
      <c r="B20" s="8" t="s">
        <v>402</v>
      </c>
    </row>
    <row r="21" spans="1:6" x14ac:dyDescent="0.2">
      <c r="B21" s="8" t="s">
        <v>403</v>
      </c>
    </row>
    <row r="22" spans="1:6" ht="8.1" customHeight="1" x14ac:dyDescent="0.2"/>
    <row r="23" spans="1:6" ht="8.1" customHeight="1" x14ac:dyDescent="0.2"/>
    <row r="24" spans="1:6" x14ac:dyDescent="0.2">
      <c r="A24" s="9" t="e">
        <f>#REF!</f>
        <v>#REF!</v>
      </c>
      <c r="B24" s="9" t="e">
        <f>#REF!</f>
        <v>#REF!</v>
      </c>
    </row>
    <row r="25" spans="1:6" x14ac:dyDescent="0.2">
      <c r="A25" t="s">
        <v>216</v>
      </c>
    </row>
    <row r="31" spans="1:6" x14ac:dyDescent="0.2">
      <c r="A31" t="s">
        <v>404</v>
      </c>
    </row>
    <row r="32" spans="1:6" x14ac:dyDescent="0.2">
      <c r="A32" t="s">
        <v>217</v>
      </c>
      <c r="B32" t="s">
        <v>405</v>
      </c>
    </row>
    <row r="33" spans="1:6" x14ac:dyDescent="0.2">
      <c r="A33" t="s">
        <v>219</v>
      </c>
      <c r="B33" t="s">
        <v>220</v>
      </c>
      <c r="C33" t="s">
        <v>288</v>
      </c>
      <c r="E33" t="s">
        <v>406</v>
      </c>
      <c r="F33" t="s">
        <v>407</v>
      </c>
    </row>
    <row r="34" spans="1:6" x14ac:dyDescent="0.2">
      <c r="A34" t="s">
        <v>298</v>
      </c>
      <c r="B34">
        <f>SUM(B36:B44)</f>
        <v>30208</v>
      </c>
      <c r="C34">
        <f>SUM(C36:C44)</f>
        <v>30197</v>
      </c>
      <c r="E34">
        <f>SUM(E36:E44)</f>
        <v>11</v>
      </c>
      <c r="F34" s="45">
        <f>E34/B34*100</f>
        <v>0.04</v>
      </c>
    </row>
    <row r="35" spans="1:6" x14ac:dyDescent="0.2">
      <c r="F35" s="45"/>
    </row>
    <row r="36" spans="1:6" x14ac:dyDescent="0.2">
      <c r="A36" t="s">
        <v>408</v>
      </c>
      <c r="B36">
        <f t="shared" ref="B36:B42" si="1">SUM(C36:E36)</f>
        <v>218</v>
      </c>
      <c r="C36">
        <v>217</v>
      </c>
      <c r="E36">
        <v>1</v>
      </c>
      <c r="F36" s="45">
        <f t="shared" ref="F36:F42" si="2">E36/B36*100</f>
        <v>0.46</v>
      </c>
    </row>
    <row r="37" spans="1:6" x14ac:dyDescent="0.2">
      <c r="A37" t="s">
        <v>300</v>
      </c>
      <c r="B37">
        <f t="shared" si="1"/>
        <v>6188</v>
      </c>
      <c r="C37">
        <v>6185</v>
      </c>
      <c r="E37">
        <v>3</v>
      </c>
      <c r="F37" s="45">
        <f t="shared" si="2"/>
        <v>0.05</v>
      </c>
    </row>
    <row r="38" spans="1:6" x14ac:dyDescent="0.2">
      <c r="A38" t="s">
        <v>301</v>
      </c>
      <c r="B38">
        <f t="shared" si="1"/>
        <v>9777</v>
      </c>
      <c r="C38">
        <v>9774</v>
      </c>
      <c r="E38">
        <v>3</v>
      </c>
      <c r="F38" s="45">
        <f t="shared" si="2"/>
        <v>0.03</v>
      </c>
    </row>
    <row r="39" spans="1:6" x14ac:dyDescent="0.2">
      <c r="A39" t="s">
        <v>302</v>
      </c>
      <c r="B39">
        <f t="shared" si="1"/>
        <v>6888</v>
      </c>
      <c r="C39">
        <v>6886</v>
      </c>
      <c r="E39">
        <v>2</v>
      </c>
      <c r="F39" s="45">
        <f t="shared" si="2"/>
        <v>0.03</v>
      </c>
    </row>
    <row r="40" spans="1:6" x14ac:dyDescent="0.2">
      <c r="A40" t="s">
        <v>303</v>
      </c>
      <c r="B40">
        <f t="shared" si="1"/>
        <v>4023</v>
      </c>
      <c r="C40">
        <v>4021</v>
      </c>
      <c r="E40">
        <v>2</v>
      </c>
      <c r="F40" s="45">
        <f t="shared" si="2"/>
        <v>0.05</v>
      </c>
    </row>
    <row r="41" spans="1:6" x14ac:dyDescent="0.2">
      <c r="A41" t="s">
        <v>304</v>
      </c>
      <c r="B41">
        <f t="shared" si="1"/>
        <v>2381</v>
      </c>
      <c r="C41">
        <v>2381</v>
      </c>
      <c r="E41">
        <v>0</v>
      </c>
      <c r="F41" s="45">
        <f t="shared" si="2"/>
        <v>0</v>
      </c>
    </row>
    <row r="42" spans="1:6" x14ac:dyDescent="0.2">
      <c r="A42" t="s">
        <v>341</v>
      </c>
      <c r="B42">
        <f t="shared" si="1"/>
        <v>701</v>
      </c>
      <c r="C42">
        <v>701</v>
      </c>
      <c r="E42">
        <v>0</v>
      </c>
      <c r="F42" s="45">
        <f t="shared" si="2"/>
        <v>0</v>
      </c>
    </row>
    <row r="43" spans="1:6" x14ac:dyDescent="0.2">
      <c r="A43" t="s">
        <v>305</v>
      </c>
      <c r="F43" s="45"/>
    </row>
    <row r="44" spans="1:6" x14ac:dyDescent="0.2">
      <c r="A44" t="s">
        <v>306</v>
      </c>
      <c r="B44">
        <f>SUM(C44:E44)</f>
        <v>32</v>
      </c>
      <c r="C44">
        <v>32</v>
      </c>
      <c r="E44">
        <v>0</v>
      </c>
      <c r="F44" s="45">
        <f>E44/B44*100</f>
        <v>0</v>
      </c>
    </row>
  </sheetData>
  <phoneticPr fontId="7" type="noConversion"/>
  <pageMargins left="0.55000000000000004" right="0.3" top="0.8" bottom="0.3" header="0.5" footer="0.5"/>
  <pageSetup orientation="portrait" r:id="rId1"/>
  <headerFooter alignWithMargins="0">
    <oddFooter>&amp;C\P1</oddFooter>
  </headerFooter>
  <rowBreaks count="1" manualBreakCount="1">
    <brk id="24" max="16383" man="1"/>
  </row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ransitionEvaluation="1" transitionEntry="1" codeName="Sheet40"/>
  <dimension ref="A1:P44"/>
  <sheetViews>
    <sheetView defaultGridColor="0" colorId="22" zoomScale="87" workbookViewId="0"/>
  </sheetViews>
  <sheetFormatPr defaultColWidth="9.5703125" defaultRowHeight="12.75" x14ac:dyDescent="0.2"/>
  <cols>
    <col min="2" max="2" width="14.5703125" customWidth="1"/>
    <col min="3" max="3" width="10.5703125" customWidth="1"/>
    <col min="4" max="4" width="3.5703125" customWidth="1"/>
    <col min="5" max="6" width="13.5703125" customWidth="1"/>
    <col min="7" max="7" width="8.5703125" customWidth="1"/>
  </cols>
  <sheetData>
    <row r="1" spans="1:16" ht="15.75" x14ac:dyDescent="0.2">
      <c r="A1" s="11" t="s">
        <v>409</v>
      </c>
      <c r="B1" s="11"/>
      <c r="C1" s="10"/>
      <c r="D1" s="10"/>
      <c r="E1" s="10"/>
      <c r="F1" s="10"/>
      <c r="G1" s="10"/>
      <c r="P1">
        <v>24</v>
      </c>
    </row>
    <row r="2" spans="1:16" ht="18" x14ac:dyDescent="0.2">
      <c r="A2" s="12" t="s">
        <v>399</v>
      </c>
      <c r="B2" s="12"/>
      <c r="C2" s="10"/>
      <c r="D2" s="10"/>
      <c r="E2" s="10"/>
      <c r="F2" s="10"/>
      <c r="G2" s="10"/>
    </row>
    <row r="3" spans="1:16" ht="18" x14ac:dyDescent="0.2">
      <c r="A3" s="12" t="s">
        <v>400</v>
      </c>
      <c r="B3" s="12"/>
      <c r="C3" s="10"/>
      <c r="D3" s="10"/>
      <c r="E3" s="10"/>
      <c r="F3" s="10"/>
      <c r="G3" s="10"/>
    </row>
    <row r="4" spans="1:16" ht="18" x14ac:dyDescent="0.2">
      <c r="A4" s="12" t="s">
        <v>410</v>
      </c>
      <c r="B4" s="12"/>
      <c r="C4" s="10"/>
      <c r="D4" s="10"/>
      <c r="E4" s="10"/>
      <c r="F4" s="10"/>
      <c r="G4" s="10"/>
    </row>
    <row r="5" spans="1:16" ht="17.25" thickBot="1" x14ac:dyDescent="0.25">
      <c r="A5" s="13" t="s">
        <v>342</v>
      </c>
      <c r="B5" s="13"/>
      <c r="C5" s="10"/>
      <c r="D5" s="10"/>
      <c r="E5" s="10"/>
      <c r="F5" s="10"/>
      <c r="G5" s="10"/>
    </row>
    <row r="6" spans="1:16" ht="15.95" customHeight="1" thickTop="1" x14ac:dyDescent="0.2">
      <c r="B6" s="25" t="s">
        <v>343</v>
      </c>
      <c r="C6" s="51"/>
      <c r="D6" s="26"/>
      <c r="E6" s="17" t="s">
        <v>373</v>
      </c>
      <c r="F6" s="18"/>
      <c r="G6" t="s">
        <v>231</v>
      </c>
    </row>
    <row r="7" spans="1:16" ht="15.95" customHeight="1" thickBot="1" x14ac:dyDescent="0.25">
      <c r="B7" s="29" t="s">
        <v>358</v>
      </c>
      <c r="C7" s="19" t="s">
        <v>232</v>
      </c>
      <c r="D7" s="20"/>
      <c r="E7" s="43" t="s">
        <v>294</v>
      </c>
      <c r="F7" s="44" t="s">
        <v>375</v>
      </c>
      <c r="G7" t="s">
        <v>231</v>
      </c>
    </row>
    <row r="8" spans="1:16" ht="14.1" customHeight="1" thickTop="1" x14ac:dyDescent="0.2">
      <c r="B8" s="52" t="str">
        <f>B37</f>
        <v xml:space="preserve">     TOTAL</v>
      </c>
      <c r="C8" s="53">
        <f>B38</f>
        <v>30208</v>
      </c>
      <c r="D8" s="54"/>
      <c r="E8" s="55">
        <f>IF(E38=0,+Tab_2A.asp!#REF!,+E38)</f>
        <v>11</v>
      </c>
      <c r="F8" s="47">
        <f>IF(F38=0,+Tab_2A.asp!#REF!,IF(E8&lt;6,+O!$A$27,+F38))</f>
        <v>0.04</v>
      </c>
    </row>
    <row r="9" spans="1:16" ht="8.1" customHeight="1" x14ac:dyDescent="0.2">
      <c r="B9" s="52"/>
      <c r="C9" s="53"/>
      <c r="D9" s="54"/>
      <c r="E9" s="56"/>
      <c r="F9" s="57"/>
    </row>
    <row r="10" spans="1:16" x14ac:dyDescent="0.2">
      <c r="B10" s="52" t="str">
        <f t="shared" ref="B10:C14" si="0">A39</f>
        <v xml:space="preserve">     Under 9</v>
      </c>
      <c r="C10" s="53">
        <f t="shared" si="0"/>
        <v>15625</v>
      </c>
      <c r="D10" s="54"/>
      <c r="E10" s="55">
        <f>IF(E39=0,+Tab_2A.asp!#REF!,+E39)</f>
        <v>1</v>
      </c>
      <c r="F10" s="47" t="str">
        <f>IF(F39=0,+Tab_2A.asp!#REF!,IF(E10&lt;6,+O!$A$27,+F39))</f>
        <v>*</v>
      </c>
    </row>
    <row r="11" spans="1:16" x14ac:dyDescent="0.2">
      <c r="B11" s="52" t="str">
        <f t="shared" si="0"/>
        <v xml:space="preserve">      9 - 12</v>
      </c>
      <c r="C11" s="53">
        <f t="shared" si="0"/>
        <v>9848</v>
      </c>
      <c r="D11" s="54"/>
      <c r="E11" s="55">
        <f>IF(E40=0,+Tab_2A.asp!#REF!,+E40)</f>
        <v>2</v>
      </c>
      <c r="F11" s="47" t="str">
        <f>IF(F40=0,+Tab_2A.asp!#REF!,IF(E11&lt;6,+O!$A$27,+F40))</f>
        <v>*</v>
      </c>
    </row>
    <row r="12" spans="1:16" x14ac:dyDescent="0.2">
      <c r="B12" s="52" t="str">
        <f t="shared" si="0"/>
        <v xml:space="preserve">     13 - 16</v>
      </c>
      <c r="C12" s="53">
        <f t="shared" si="0"/>
        <v>2178</v>
      </c>
      <c r="D12" s="54"/>
      <c r="E12" s="55">
        <f>IF(E41=0,+Tab_2A.asp!#REF!,+E41)</f>
        <v>1</v>
      </c>
      <c r="F12" s="47" t="str">
        <f>IF(F41=0,+Tab_2A.asp!#REF!,IF(E12&lt;6,+O!$A$27,+F41))</f>
        <v>*</v>
      </c>
    </row>
    <row r="13" spans="1:16" x14ac:dyDescent="0.2">
      <c r="B13" s="52" t="str">
        <f t="shared" si="0"/>
        <v xml:space="preserve">     17 - 20</v>
      </c>
      <c r="C13" s="53">
        <f t="shared" si="0"/>
        <v>597</v>
      </c>
      <c r="D13" s="54"/>
      <c r="E13" s="55">
        <f>IF(E42=0,+Tab_2A.asp!#REF!,+E42)</f>
        <v>4</v>
      </c>
      <c r="F13" s="47" t="str">
        <f>IF(F42=0,+Tab_2A.asp!#REF!,IF(E13&lt;6,+O!$A$27,+F42))</f>
        <v>*</v>
      </c>
    </row>
    <row r="14" spans="1:16" x14ac:dyDescent="0.2">
      <c r="B14" s="52" t="str">
        <f t="shared" si="0"/>
        <v xml:space="preserve">     Over 20</v>
      </c>
      <c r="C14" s="53">
        <f t="shared" si="0"/>
        <v>202</v>
      </c>
      <c r="D14" s="54"/>
      <c r="E14" s="55" t="e">
        <f>IF(E43=0,+Tab_2A.asp!#REF!,+E43)</f>
        <v>#REF!</v>
      </c>
      <c r="F14" s="47" t="e">
        <f>IF(F43=0,+Tab_2A.asp!#REF!,IF(E14&lt;6,+O!$A$27,+F43))</f>
        <v>#REF!</v>
      </c>
    </row>
    <row r="15" spans="1:16" ht="8.1" customHeight="1" x14ac:dyDescent="0.2">
      <c r="B15" s="52"/>
      <c r="C15" s="53"/>
      <c r="D15" s="54"/>
      <c r="E15" s="56"/>
      <c r="F15" s="57"/>
    </row>
    <row r="16" spans="1:16" x14ac:dyDescent="0.2">
      <c r="B16" s="52" t="str">
        <f>A44</f>
        <v xml:space="preserve">     Not Reported</v>
      </c>
      <c r="C16" s="53">
        <f>B44</f>
        <v>1758</v>
      </c>
      <c r="D16" s="54"/>
      <c r="E16" s="55">
        <f>IF(E44=0,+Tab_2A.asp!#REF!,+E44)</f>
        <v>3</v>
      </c>
      <c r="F16" s="47" t="str">
        <f>IF(F44=0,+Tab_2A.asp!#REF!,IF(E16&lt;6,+O!$A$27,+F44))</f>
        <v>*</v>
      </c>
    </row>
    <row r="17" spans="1:6" ht="8.1" customHeight="1" thickBot="1" x14ac:dyDescent="0.25">
      <c r="B17" s="63"/>
      <c r="C17" s="59"/>
      <c r="D17" s="60"/>
      <c r="E17" s="61"/>
      <c r="F17" s="62"/>
    </row>
    <row r="18" spans="1:6" ht="13.5" thickTop="1" x14ac:dyDescent="0.2">
      <c r="B18" s="8" t="s">
        <v>402</v>
      </c>
    </row>
    <row r="19" spans="1:6" x14ac:dyDescent="0.2">
      <c r="B19" s="8" t="s">
        <v>403</v>
      </c>
    </row>
    <row r="20" spans="1:6" x14ac:dyDescent="0.2">
      <c r="B20" s="8" t="s">
        <v>411</v>
      </c>
    </row>
    <row r="21" spans="1:6" x14ac:dyDescent="0.2">
      <c r="B21" s="8" t="s">
        <v>412</v>
      </c>
    </row>
    <row r="22" spans="1:6" ht="8.1" customHeight="1" x14ac:dyDescent="0.2"/>
    <row r="23" spans="1:6" ht="8.1" customHeight="1" x14ac:dyDescent="0.2"/>
    <row r="24" spans="1:6" x14ac:dyDescent="0.2">
      <c r="A24" s="9" t="e">
        <f>#REF!</f>
        <v>#REF!</v>
      </c>
      <c r="B24" s="9" t="e">
        <f>#REF!</f>
        <v>#REF!</v>
      </c>
    </row>
    <row r="35" spans="1:6" x14ac:dyDescent="0.2">
      <c r="A35" t="s">
        <v>413</v>
      </c>
    </row>
    <row r="36" spans="1:6" x14ac:dyDescent="0.2">
      <c r="A36" t="s">
        <v>347</v>
      </c>
      <c r="B36" t="s">
        <v>405</v>
      </c>
    </row>
    <row r="37" spans="1:6" x14ac:dyDescent="0.2">
      <c r="A37" t="s">
        <v>219</v>
      </c>
      <c r="B37" t="s">
        <v>328</v>
      </c>
      <c r="C37" t="s">
        <v>288</v>
      </c>
      <c r="E37" t="s">
        <v>406</v>
      </c>
      <c r="F37" t="s">
        <v>407</v>
      </c>
    </row>
    <row r="38" spans="1:6" x14ac:dyDescent="0.2">
      <c r="A38" t="s">
        <v>221</v>
      </c>
      <c r="B38">
        <f>SUM(B39:B44)</f>
        <v>30208</v>
      </c>
      <c r="C38">
        <f>SUM(C39:C44)</f>
        <v>30197</v>
      </c>
      <c r="E38">
        <f>SUM(E39:E44)</f>
        <v>11</v>
      </c>
      <c r="F38" s="45">
        <f t="shared" ref="F38:F44" si="1">E38/B38*100</f>
        <v>0.04</v>
      </c>
    </row>
    <row r="39" spans="1:6" x14ac:dyDescent="0.2">
      <c r="A39" t="s">
        <v>353</v>
      </c>
      <c r="B39">
        <f t="shared" ref="B39:B44" si="2">SUM(C39:E39)</f>
        <v>15625</v>
      </c>
      <c r="C39">
        <v>15624</v>
      </c>
      <c r="E39">
        <v>1</v>
      </c>
      <c r="F39" s="45">
        <f t="shared" si="1"/>
        <v>0.01</v>
      </c>
    </row>
    <row r="40" spans="1:6" x14ac:dyDescent="0.2">
      <c r="A40" t="s">
        <v>354</v>
      </c>
      <c r="B40">
        <f t="shared" si="2"/>
        <v>9848</v>
      </c>
      <c r="C40">
        <v>9846</v>
      </c>
      <c r="E40">
        <v>2</v>
      </c>
      <c r="F40" s="45">
        <f t="shared" si="1"/>
        <v>0.02</v>
      </c>
    </row>
    <row r="41" spans="1:6" x14ac:dyDescent="0.2">
      <c r="A41" t="s">
        <v>355</v>
      </c>
      <c r="B41">
        <f t="shared" si="2"/>
        <v>2178</v>
      </c>
      <c r="C41">
        <v>2177</v>
      </c>
      <c r="E41">
        <v>1</v>
      </c>
      <c r="F41" s="45">
        <f t="shared" si="1"/>
        <v>0.05</v>
      </c>
    </row>
    <row r="42" spans="1:6" x14ac:dyDescent="0.2">
      <c r="A42" t="s">
        <v>356</v>
      </c>
      <c r="B42">
        <f t="shared" si="2"/>
        <v>597</v>
      </c>
      <c r="C42">
        <v>593</v>
      </c>
      <c r="E42">
        <v>4</v>
      </c>
      <c r="F42" s="45">
        <f t="shared" si="1"/>
        <v>0.67</v>
      </c>
    </row>
    <row r="43" spans="1:6" x14ac:dyDescent="0.2">
      <c r="A43" t="s">
        <v>357</v>
      </c>
      <c r="B43">
        <f t="shared" si="2"/>
        <v>202</v>
      </c>
      <c r="C43">
        <v>202</v>
      </c>
      <c r="E43">
        <v>0</v>
      </c>
      <c r="F43" s="45">
        <f t="shared" si="1"/>
        <v>0</v>
      </c>
    </row>
    <row r="44" spans="1:6" x14ac:dyDescent="0.2">
      <c r="A44" t="s">
        <v>329</v>
      </c>
      <c r="B44">
        <f t="shared" si="2"/>
        <v>1758</v>
      </c>
      <c r="C44">
        <v>1755</v>
      </c>
      <c r="E44">
        <v>3</v>
      </c>
      <c r="F44" s="45">
        <f t="shared" si="1"/>
        <v>0.17</v>
      </c>
    </row>
  </sheetData>
  <phoneticPr fontId="7" type="noConversion"/>
  <pageMargins left="0.55000000000000004" right="0.3" top="0.8" bottom="0.3" header="0.5" footer="0.5"/>
  <pageSetup orientation="portrait" r:id="rId1"/>
  <headerFooter alignWithMargins="0">
    <oddFooter>&amp;C\P1</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94"/>
  <sheetViews>
    <sheetView zoomScaleNormal="100" workbookViewId="0">
      <pane xSplit="1" ySplit="2" topLeftCell="B3" activePane="bottomRight" state="frozen"/>
      <selection pane="topRight" activeCell="B1" sqref="B1"/>
      <selection pane="bottomLeft" activeCell="A5" sqref="A5"/>
      <selection pane="bottomRight" activeCell="O2" sqref="O2"/>
    </sheetView>
  </sheetViews>
  <sheetFormatPr defaultRowHeight="12.75" x14ac:dyDescent="0.2"/>
  <cols>
    <col min="1" max="1" width="22" bestFit="1" customWidth="1"/>
    <col min="2" max="11" width="9.140625" customWidth="1"/>
  </cols>
  <sheetData>
    <row r="1" spans="1:15" ht="46.5" customHeight="1" x14ac:dyDescent="0.25">
      <c r="A1" s="765" t="s">
        <v>980</v>
      </c>
      <c r="B1" s="765"/>
      <c r="C1" s="765"/>
      <c r="D1" s="765"/>
      <c r="E1" s="765"/>
      <c r="F1" s="765"/>
      <c r="G1" s="765"/>
      <c r="H1" s="765"/>
      <c r="I1" s="765"/>
      <c r="J1" s="765"/>
      <c r="K1" s="765"/>
      <c r="L1" s="765"/>
      <c r="N1" s="745" t="s">
        <v>874</v>
      </c>
      <c r="O1" s="745"/>
    </row>
    <row r="2" spans="1:15" s="268" customFormat="1" ht="24" customHeight="1" x14ac:dyDescent="0.2">
      <c r="A2" s="269" t="s">
        <v>656</v>
      </c>
      <c r="B2" s="270">
        <v>2013</v>
      </c>
      <c r="C2" s="270">
        <v>2014</v>
      </c>
      <c r="D2" s="270">
        <v>2015</v>
      </c>
      <c r="E2" s="284">
        <v>2016</v>
      </c>
      <c r="F2" s="284">
        <v>2017</v>
      </c>
      <c r="G2" s="284">
        <v>2018</v>
      </c>
      <c r="H2" s="566">
        <v>2019</v>
      </c>
      <c r="I2" s="621">
        <v>2020</v>
      </c>
      <c r="J2" s="622">
        <v>2021</v>
      </c>
      <c r="K2" s="694">
        <v>2022</v>
      </c>
      <c r="L2" s="622">
        <v>2023</v>
      </c>
      <c r="O2" s="626"/>
    </row>
    <row r="3" spans="1:15" ht="20.25" customHeight="1" x14ac:dyDescent="0.2">
      <c r="A3" s="274" t="s">
        <v>540</v>
      </c>
      <c r="B3" s="480">
        <v>25412</v>
      </c>
      <c r="C3" s="480">
        <v>26321</v>
      </c>
      <c r="D3" s="480">
        <v>25995</v>
      </c>
      <c r="E3" s="481">
        <v>25348</v>
      </c>
      <c r="F3" s="481">
        <v>25757</v>
      </c>
      <c r="G3" s="481">
        <v>25554</v>
      </c>
      <c r="H3" s="570">
        <v>25902</v>
      </c>
      <c r="I3" s="619">
        <v>28048</v>
      </c>
      <c r="J3" s="567">
        <v>28409</v>
      </c>
      <c r="K3" s="695">
        <v>27359</v>
      </c>
      <c r="L3" s="567">
        <v>28491</v>
      </c>
    </row>
    <row r="4" spans="1:15" ht="20.25" customHeight="1" x14ac:dyDescent="0.2">
      <c r="A4" s="271" t="s">
        <v>617</v>
      </c>
      <c r="B4" s="273">
        <v>9</v>
      </c>
      <c r="C4" s="273">
        <v>6</v>
      </c>
      <c r="D4" s="273">
        <v>14</v>
      </c>
      <c r="E4" s="282">
        <v>7</v>
      </c>
      <c r="F4" s="282">
        <v>7</v>
      </c>
      <c r="G4" s="282">
        <v>12</v>
      </c>
      <c r="H4" s="571">
        <v>8</v>
      </c>
      <c r="I4" s="620">
        <v>6</v>
      </c>
      <c r="J4" s="568">
        <v>5</v>
      </c>
      <c r="K4" s="696">
        <v>8</v>
      </c>
      <c r="L4" s="568">
        <v>7</v>
      </c>
    </row>
    <row r="5" spans="1:15" ht="20.25" customHeight="1" x14ac:dyDescent="0.2">
      <c r="A5" s="271" t="s">
        <v>618</v>
      </c>
      <c r="B5" s="273">
        <v>2</v>
      </c>
      <c r="C5" s="273">
        <v>4</v>
      </c>
      <c r="D5" s="273">
        <v>5</v>
      </c>
      <c r="E5" s="282">
        <v>4</v>
      </c>
      <c r="F5" s="282">
        <v>3</v>
      </c>
      <c r="G5" s="282">
        <v>4</v>
      </c>
      <c r="H5" s="571">
        <v>3</v>
      </c>
      <c r="I5" s="620">
        <v>3</v>
      </c>
      <c r="J5" s="568">
        <v>8</v>
      </c>
      <c r="K5" s="696">
        <v>7</v>
      </c>
      <c r="L5" s="568">
        <v>9</v>
      </c>
    </row>
    <row r="6" spans="1:15" ht="20.25" customHeight="1" x14ac:dyDescent="0.2">
      <c r="A6" s="271" t="s">
        <v>619</v>
      </c>
      <c r="B6" s="273">
        <v>90</v>
      </c>
      <c r="C6" s="273">
        <v>89</v>
      </c>
      <c r="D6" s="273">
        <v>89</v>
      </c>
      <c r="E6" s="282">
        <v>91</v>
      </c>
      <c r="F6" s="282">
        <v>100</v>
      </c>
      <c r="G6" s="282">
        <v>98</v>
      </c>
      <c r="H6" s="571">
        <v>90</v>
      </c>
      <c r="I6" s="620">
        <v>85</v>
      </c>
      <c r="J6" s="568">
        <v>110</v>
      </c>
      <c r="K6" s="696">
        <v>92</v>
      </c>
      <c r="L6" s="568">
        <v>111</v>
      </c>
    </row>
    <row r="7" spans="1:15" ht="20.25" customHeight="1" x14ac:dyDescent="0.2">
      <c r="A7" s="271" t="s">
        <v>620</v>
      </c>
      <c r="B7" s="273">
        <v>19</v>
      </c>
      <c r="C7" s="273">
        <v>27</v>
      </c>
      <c r="D7" s="273">
        <v>18</v>
      </c>
      <c r="E7" s="282">
        <v>27</v>
      </c>
      <c r="F7" s="282">
        <v>24</v>
      </c>
      <c r="G7" s="282">
        <v>24</v>
      </c>
      <c r="H7" s="571">
        <v>22</v>
      </c>
      <c r="I7" s="620">
        <v>36</v>
      </c>
      <c r="J7" s="568">
        <v>19</v>
      </c>
      <c r="K7" s="696">
        <v>26</v>
      </c>
      <c r="L7" s="568">
        <v>29</v>
      </c>
    </row>
    <row r="8" spans="1:15" ht="20.25" customHeight="1" x14ac:dyDescent="0.2">
      <c r="A8" s="271" t="s">
        <v>621</v>
      </c>
      <c r="B8" s="273">
        <v>18</v>
      </c>
      <c r="C8" s="273">
        <v>20</v>
      </c>
      <c r="D8" s="273">
        <v>21</v>
      </c>
      <c r="E8" s="282">
        <v>10</v>
      </c>
      <c r="F8" s="282">
        <v>14</v>
      </c>
      <c r="G8" s="282">
        <v>23</v>
      </c>
      <c r="H8" s="571">
        <v>18</v>
      </c>
      <c r="I8" s="620">
        <v>18</v>
      </c>
      <c r="J8" s="568">
        <v>21</v>
      </c>
      <c r="K8" s="696">
        <v>30</v>
      </c>
      <c r="L8" s="568">
        <v>34</v>
      </c>
    </row>
    <row r="9" spans="1:15" ht="20.25" customHeight="1" x14ac:dyDescent="0.2">
      <c r="A9" s="271" t="s">
        <v>622</v>
      </c>
      <c r="B9" s="273">
        <v>10</v>
      </c>
      <c r="C9" s="273">
        <v>11</v>
      </c>
      <c r="D9" s="273">
        <v>13</v>
      </c>
      <c r="E9" s="282">
        <v>11</v>
      </c>
      <c r="F9" s="282">
        <v>13</v>
      </c>
      <c r="G9" s="282">
        <v>15</v>
      </c>
      <c r="H9" s="571">
        <v>21</v>
      </c>
      <c r="I9" s="620">
        <v>10</v>
      </c>
      <c r="J9" s="568">
        <v>9</v>
      </c>
      <c r="K9" s="696">
        <v>15</v>
      </c>
      <c r="L9" s="568">
        <v>16</v>
      </c>
    </row>
    <row r="10" spans="1:15" ht="20.25" customHeight="1" x14ac:dyDescent="0.2">
      <c r="A10" s="271" t="s">
        <v>623</v>
      </c>
      <c r="B10" s="277" t="s">
        <v>643</v>
      </c>
      <c r="C10" s="273">
        <v>1</v>
      </c>
      <c r="D10" s="278" t="s">
        <v>643</v>
      </c>
      <c r="E10" s="282">
        <v>5</v>
      </c>
      <c r="F10" s="282">
        <v>5</v>
      </c>
      <c r="G10" s="282">
        <v>4</v>
      </c>
      <c r="H10" s="571">
        <v>5</v>
      </c>
      <c r="I10" s="620">
        <v>1</v>
      </c>
      <c r="J10" s="568">
        <v>6</v>
      </c>
      <c r="K10" s="696">
        <v>6</v>
      </c>
      <c r="L10" s="568">
        <v>2</v>
      </c>
    </row>
    <row r="11" spans="1:15" ht="20.25" customHeight="1" x14ac:dyDescent="0.2">
      <c r="A11" s="271" t="s">
        <v>624</v>
      </c>
      <c r="B11" s="273">
        <v>39</v>
      </c>
      <c r="C11" s="273">
        <v>51</v>
      </c>
      <c r="D11" s="273">
        <v>47</v>
      </c>
      <c r="E11" s="282">
        <v>43</v>
      </c>
      <c r="F11" s="282">
        <v>40</v>
      </c>
      <c r="G11" s="282">
        <v>33</v>
      </c>
      <c r="H11" s="571">
        <v>49</v>
      </c>
      <c r="I11" s="620">
        <v>41</v>
      </c>
      <c r="J11" s="568">
        <v>43</v>
      </c>
      <c r="K11" s="696">
        <v>53</v>
      </c>
      <c r="L11" s="568">
        <v>33</v>
      </c>
    </row>
    <row r="12" spans="1:15" ht="20.25" customHeight="1" x14ac:dyDescent="0.2">
      <c r="A12" s="271" t="s">
        <v>625</v>
      </c>
      <c r="B12" s="273">
        <v>144</v>
      </c>
      <c r="C12" s="273">
        <v>110</v>
      </c>
      <c r="D12" s="273">
        <v>126</v>
      </c>
      <c r="E12" s="282">
        <v>135</v>
      </c>
      <c r="F12" s="282">
        <v>131</v>
      </c>
      <c r="G12" s="282">
        <v>126</v>
      </c>
      <c r="H12" s="571">
        <v>136</v>
      </c>
      <c r="I12" s="620">
        <v>153</v>
      </c>
      <c r="J12" s="568">
        <v>121</v>
      </c>
      <c r="K12" s="696">
        <v>143</v>
      </c>
      <c r="L12" s="568">
        <v>167</v>
      </c>
    </row>
    <row r="13" spans="1:15" ht="20.25" customHeight="1" x14ac:dyDescent="0.2">
      <c r="A13" s="271" t="s">
        <v>626</v>
      </c>
      <c r="B13" s="273">
        <v>21</v>
      </c>
      <c r="C13" s="273">
        <v>13</v>
      </c>
      <c r="D13" s="273">
        <v>12</v>
      </c>
      <c r="E13" s="282">
        <v>4</v>
      </c>
      <c r="F13" s="282">
        <v>13</v>
      </c>
      <c r="G13" s="282">
        <v>9</v>
      </c>
      <c r="H13" s="571">
        <v>17</v>
      </c>
      <c r="I13" s="620">
        <v>12</v>
      </c>
      <c r="J13" s="568">
        <v>15</v>
      </c>
      <c r="K13" s="696">
        <v>10</v>
      </c>
      <c r="L13" s="568">
        <v>20</v>
      </c>
    </row>
    <row r="14" spans="1:15" ht="20.25" customHeight="1" x14ac:dyDescent="0.2">
      <c r="A14" s="271" t="s">
        <v>627</v>
      </c>
      <c r="B14" s="273">
        <v>175</v>
      </c>
      <c r="C14" s="273">
        <v>180</v>
      </c>
      <c r="D14" s="273">
        <v>169</v>
      </c>
      <c r="E14" s="282">
        <v>185</v>
      </c>
      <c r="F14" s="282">
        <v>163</v>
      </c>
      <c r="G14" s="282">
        <v>181</v>
      </c>
      <c r="H14" s="571">
        <v>182</v>
      </c>
      <c r="I14" s="620">
        <v>157</v>
      </c>
      <c r="J14" s="568">
        <v>161</v>
      </c>
      <c r="K14" s="696">
        <v>152</v>
      </c>
      <c r="L14" s="568">
        <v>231</v>
      </c>
    </row>
    <row r="15" spans="1:15" ht="20.25" customHeight="1" x14ac:dyDescent="0.2">
      <c r="A15" s="271" t="s">
        <v>628</v>
      </c>
      <c r="B15" s="273">
        <v>38</v>
      </c>
      <c r="C15" s="273">
        <v>39</v>
      </c>
      <c r="D15" s="273">
        <v>37</v>
      </c>
      <c r="E15" s="282">
        <v>33</v>
      </c>
      <c r="F15" s="282">
        <v>32</v>
      </c>
      <c r="G15" s="282">
        <v>37</v>
      </c>
      <c r="H15" s="571">
        <v>35</v>
      </c>
      <c r="I15" s="620">
        <v>35</v>
      </c>
      <c r="J15" s="568">
        <v>36</v>
      </c>
      <c r="K15" s="696">
        <v>34</v>
      </c>
      <c r="L15" s="568">
        <v>45</v>
      </c>
    </row>
    <row r="16" spans="1:15" ht="20.25" customHeight="1" x14ac:dyDescent="0.2">
      <c r="A16" s="271" t="s">
        <v>629</v>
      </c>
      <c r="B16" s="273">
        <v>246</v>
      </c>
      <c r="C16" s="273">
        <v>283</v>
      </c>
      <c r="D16" s="273">
        <v>266</v>
      </c>
      <c r="E16" s="282">
        <v>246</v>
      </c>
      <c r="F16" s="282">
        <v>230</v>
      </c>
      <c r="G16" s="282">
        <v>226</v>
      </c>
      <c r="H16" s="571">
        <v>273</v>
      </c>
      <c r="I16" s="620">
        <v>263</v>
      </c>
      <c r="J16" s="568">
        <v>281</v>
      </c>
      <c r="K16" s="696">
        <v>276</v>
      </c>
      <c r="L16" s="568">
        <v>320</v>
      </c>
    </row>
    <row r="17" spans="1:12" ht="20.25" customHeight="1" x14ac:dyDescent="0.2">
      <c r="A17" s="271" t="s">
        <v>630</v>
      </c>
      <c r="B17" s="273">
        <v>29</v>
      </c>
      <c r="C17" s="273">
        <v>38</v>
      </c>
      <c r="D17" s="273">
        <v>43</v>
      </c>
      <c r="E17" s="282">
        <v>42</v>
      </c>
      <c r="F17" s="282">
        <v>42</v>
      </c>
      <c r="G17" s="282">
        <v>44</v>
      </c>
      <c r="H17" s="571">
        <v>41</v>
      </c>
      <c r="I17" s="620">
        <v>39</v>
      </c>
      <c r="J17" s="568">
        <v>36</v>
      </c>
      <c r="K17" s="696">
        <v>33</v>
      </c>
      <c r="L17" s="568">
        <v>48</v>
      </c>
    </row>
    <row r="18" spans="1:12" ht="20.25" customHeight="1" x14ac:dyDescent="0.2">
      <c r="A18" s="271" t="s">
        <v>631</v>
      </c>
      <c r="B18" s="273">
        <v>28</v>
      </c>
      <c r="C18" s="273">
        <v>18</v>
      </c>
      <c r="D18" s="273">
        <v>27</v>
      </c>
      <c r="E18" s="282">
        <v>19</v>
      </c>
      <c r="F18" s="282">
        <v>22</v>
      </c>
      <c r="G18" s="282">
        <v>31</v>
      </c>
      <c r="H18" s="571">
        <v>24</v>
      </c>
      <c r="I18" s="620">
        <v>34</v>
      </c>
      <c r="J18" s="568">
        <v>24</v>
      </c>
      <c r="K18" s="696">
        <v>36</v>
      </c>
      <c r="L18" s="568">
        <v>25</v>
      </c>
    </row>
    <row r="19" spans="1:12" ht="20.25" customHeight="1" x14ac:dyDescent="0.2">
      <c r="A19" s="271" t="s">
        <v>632</v>
      </c>
      <c r="B19" s="273">
        <v>20</v>
      </c>
      <c r="C19" s="273">
        <v>18</v>
      </c>
      <c r="D19" s="273">
        <v>23</v>
      </c>
      <c r="E19" s="282">
        <v>19</v>
      </c>
      <c r="F19" s="282">
        <v>21</v>
      </c>
      <c r="G19" s="282">
        <v>25</v>
      </c>
      <c r="H19" s="571">
        <v>18</v>
      </c>
      <c r="I19" s="620">
        <v>34</v>
      </c>
      <c r="J19" s="568">
        <v>20</v>
      </c>
      <c r="K19" s="696">
        <v>19</v>
      </c>
      <c r="L19" s="568">
        <v>27</v>
      </c>
    </row>
    <row r="20" spans="1:12" ht="20.25" customHeight="1" x14ac:dyDescent="0.2">
      <c r="A20" s="271" t="s">
        <v>633</v>
      </c>
      <c r="B20" s="273">
        <v>40</v>
      </c>
      <c r="C20" s="273">
        <v>29</v>
      </c>
      <c r="D20" s="273">
        <v>50</v>
      </c>
      <c r="E20" s="282">
        <v>26</v>
      </c>
      <c r="F20" s="282">
        <v>39</v>
      </c>
      <c r="G20" s="282">
        <v>40</v>
      </c>
      <c r="H20" s="571">
        <v>33</v>
      </c>
      <c r="I20" s="620">
        <v>29</v>
      </c>
      <c r="J20" s="568">
        <v>37</v>
      </c>
      <c r="K20" s="696">
        <v>42</v>
      </c>
      <c r="L20" s="568">
        <v>43</v>
      </c>
    </row>
    <row r="21" spans="1:12" ht="20.25" customHeight="1" x14ac:dyDescent="0.2">
      <c r="A21" s="271" t="s">
        <v>634</v>
      </c>
      <c r="B21" s="273">
        <v>26</v>
      </c>
      <c r="C21" s="273">
        <v>24</v>
      </c>
      <c r="D21" s="273">
        <v>28</v>
      </c>
      <c r="E21" s="282">
        <v>28</v>
      </c>
      <c r="F21" s="282">
        <v>35</v>
      </c>
      <c r="G21" s="282">
        <v>33</v>
      </c>
      <c r="H21" s="571">
        <v>34</v>
      </c>
      <c r="I21" s="620">
        <v>32</v>
      </c>
      <c r="J21" s="568">
        <v>43</v>
      </c>
      <c r="K21" s="696">
        <v>39</v>
      </c>
      <c r="L21" s="568">
        <v>40</v>
      </c>
    </row>
    <row r="22" spans="1:12" ht="20.25" customHeight="1" x14ac:dyDescent="0.2">
      <c r="A22" s="271" t="s">
        <v>635</v>
      </c>
      <c r="B22" s="273">
        <v>21</v>
      </c>
      <c r="C22" s="273">
        <v>33</v>
      </c>
      <c r="D22" s="273">
        <v>52</v>
      </c>
      <c r="E22" s="282">
        <v>36</v>
      </c>
      <c r="F22" s="282">
        <v>59</v>
      </c>
      <c r="G22" s="282">
        <v>78</v>
      </c>
      <c r="H22" s="571">
        <v>61</v>
      </c>
      <c r="I22" s="620">
        <v>97</v>
      </c>
      <c r="J22" s="568">
        <v>86</v>
      </c>
      <c r="K22" s="696">
        <v>90</v>
      </c>
      <c r="L22" s="568">
        <v>105</v>
      </c>
    </row>
    <row r="23" spans="1:12" ht="20.25" customHeight="1" x14ac:dyDescent="0.2">
      <c r="A23" s="271" t="s">
        <v>636</v>
      </c>
      <c r="B23" s="273">
        <v>8</v>
      </c>
      <c r="C23" s="273">
        <v>7</v>
      </c>
      <c r="D23" s="273">
        <v>11</v>
      </c>
      <c r="E23" s="282">
        <v>10</v>
      </c>
      <c r="F23" s="282">
        <v>16</v>
      </c>
      <c r="G23" s="282">
        <v>9</v>
      </c>
      <c r="H23" s="571">
        <v>9</v>
      </c>
      <c r="I23" s="620">
        <v>8</v>
      </c>
      <c r="J23" s="568">
        <v>6</v>
      </c>
      <c r="K23" s="696">
        <v>14</v>
      </c>
      <c r="L23" s="568">
        <v>9</v>
      </c>
    </row>
    <row r="24" spans="1:12" ht="20.25" customHeight="1" x14ac:dyDescent="0.2">
      <c r="A24" s="271" t="s">
        <v>637</v>
      </c>
      <c r="B24" s="273">
        <v>2</v>
      </c>
      <c r="C24" s="273">
        <v>8</v>
      </c>
      <c r="D24" s="273">
        <v>10</v>
      </c>
      <c r="E24" s="282">
        <v>13</v>
      </c>
      <c r="F24" s="282">
        <v>30</v>
      </c>
      <c r="G24" s="282">
        <v>27</v>
      </c>
      <c r="H24" s="571">
        <v>31</v>
      </c>
      <c r="I24" s="620">
        <v>29</v>
      </c>
      <c r="J24" s="568">
        <v>25</v>
      </c>
      <c r="K24" s="696">
        <v>23</v>
      </c>
      <c r="L24" s="568">
        <v>27</v>
      </c>
    </row>
    <row r="25" spans="1:12" ht="20.25" customHeight="1" x14ac:dyDescent="0.2">
      <c r="A25" s="271" t="s">
        <v>638</v>
      </c>
      <c r="B25" s="273">
        <v>1</v>
      </c>
      <c r="C25" s="273">
        <v>8</v>
      </c>
      <c r="D25" s="273">
        <v>1</v>
      </c>
      <c r="E25" s="282">
        <v>10</v>
      </c>
      <c r="F25" s="282">
        <v>11</v>
      </c>
      <c r="G25" s="282">
        <v>10</v>
      </c>
      <c r="H25" s="571">
        <v>16</v>
      </c>
      <c r="I25" s="620">
        <v>12</v>
      </c>
      <c r="J25" s="568">
        <v>13</v>
      </c>
      <c r="K25" s="696">
        <v>9</v>
      </c>
      <c r="L25" s="568">
        <v>14</v>
      </c>
    </row>
    <row r="26" spans="1:12" ht="20.25" customHeight="1" x14ac:dyDescent="0.2">
      <c r="A26" s="271" t="s">
        <v>639</v>
      </c>
      <c r="B26" s="273">
        <v>77</v>
      </c>
      <c r="C26" s="273">
        <v>122</v>
      </c>
      <c r="D26" s="273">
        <v>139</v>
      </c>
      <c r="E26" s="282">
        <v>205</v>
      </c>
      <c r="F26" s="282">
        <v>185</v>
      </c>
      <c r="G26" s="282">
        <v>227</v>
      </c>
      <c r="H26" s="571">
        <v>197</v>
      </c>
      <c r="I26" s="620">
        <v>160</v>
      </c>
      <c r="J26" s="568">
        <v>130</v>
      </c>
      <c r="K26" s="696">
        <v>179</v>
      </c>
      <c r="L26" s="568">
        <v>179</v>
      </c>
    </row>
    <row r="27" spans="1:12" ht="20.25" customHeight="1" x14ac:dyDescent="0.2">
      <c r="A27" s="271" t="s">
        <v>640</v>
      </c>
      <c r="B27" s="273">
        <v>40</v>
      </c>
      <c r="C27" s="273">
        <v>27</v>
      </c>
      <c r="D27" s="273">
        <v>40</v>
      </c>
      <c r="E27" s="282">
        <v>30</v>
      </c>
      <c r="F27" s="282">
        <v>26</v>
      </c>
      <c r="G27" s="282">
        <v>39</v>
      </c>
      <c r="H27" s="571">
        <v>37</v>
      </c>
      <c r="I27" s="620">
        <v>37</v>
      </c>
      <c r="J27" s="568">
        <v>34</v>
      </c>
      <c r="K27" s="696">
        <v>31</v>
      </c>
      <c r="L27" s="568">
        <v>51</v>
      </c>
    </row>
    <row r="28" spans="1:12" ht="20.25" customHeight="1" x14ac:dyDescent="0.2">
      <c r="A28" s="271" t="s">
        <v>641</v>
      </c>
      <c r="B28" s="273">
        <v>1318</v>
      </c>
      <c r="C28" s="273">
        <v>1339</v>
      </c>
      <c r="D28" s="273">
        <v>1301</v>
      </c>
      <c r="E28" s="282">
        <v>1272</v>
      </c>
      <c r="F28" s="282">
        <v>1358</v>
      </c>
      <c r="G28" s="282">
        <v>1351</v>
      </c>
      <c r="H28" s="571">
        <v>1382</v>
      </c>
      <c r="I28" s="620">
        <v>1541</v>
      </c>
      <c r="J28" s="568">
        <v>1582</v>
      </c>
      <c r="K28" s="696">
        <v>1538</v>
      </c>
      <c r="L28" s="568">
        <v>1581</v>
      </c>
    </row>
    <row r="29" spans="1:12" ht="20.25" customHeight="1" x14ac:dyDescent="0.2">
      <c r="A29" s="271" t="s">
        <v>642</v>
      </c>
      <c r="B29" s="273">
        <v>27</v>
      </c>
      <c r="C29" s="273">
        <v>18</v>
      </c>
      <c r="D29" s="273">
        <v>15</v>
      </c>
      <c r="E29" s="282">
        <v>11</v>
      </c>
      <c r="F29" s="282">
        <v>17</v>
      </c>
      <c r="G29" s="282">
        <v>16</v>
      </c>
      <c r="H29" s="571">
        <v>19</v>
      </c>
      <c r="I29" s="620">
        <v>24</v>
      </c>
      <c r="J29" s="568">
        <v>14</v>
      </c>
      <c r="K29" s="696">
        <v>12</v>
      </c>
      <c r="L29" s="568">
        <v>16</v>
      </c>
    </row>
    <row r="30" spans="1:12" ht="20.25" customHeight="1" x14ac:dyDescent="0.2">
      <c r="A30" s="271" t="s">
        <v>0</v>
      </c>
      <c r="B30" s="278" t="s">
        <v>643</v>
      </c>
      <c r="C30" s="273">
        <v>1</v>
      </c>
      <c r="D30" s="273">
        <v>1</v>
      </c>
      <c r="E30" s="282">
        <v>2</v>
      </c>
      <c r="F30" s="282">
        <v>1</v>
      </c>
      <c r="G30" s="282">
        <v>4</v>
      </c>
      <c r="H30" s="571">
        <v>4</v>
      </c>
      <c r="I30" s="620">
        <v>7</v>
      </c>
      <c r="J30" s="568">
        <v>3</v>
      </c>
      <c r="K30" s="696">
        <v>3</v>
      </c>
      <c r="L30" s="568">
        <v>13</v>
      </c>
    </row>
    <row r="31" spans="1:12" ht="20.25" customHeight="1" x14ac:dyDescent="0.2">
      <c r="A31" s="271" t="s">
        <v>1</v>
      </c>
      <c r="B31" s="273">
        <v>123</v>
      </c>
      <c r="C31" s="273">
        <v>135</v>
      </c>
      <c r="D31" s="273">
        <v>111</v>
      </c>
      <c r="E31" s="282">
        <v>153</v>
      </c>
      <c r="F31" s="282">
        <v>144</v>
      </c>
      <c r="G31" s="282">
        <v>121</v>
      </c>
      <c r="H31" s="571">
        <v>146</v>
      </c>
      <c r="I31" s="620">
        <v>143</v>
      </c>
      <c r="J31" s="568">
        <v>129</v>
      </c>
      <c r="K31" s="696">
        <v>138</v>
      </c>
      <c r="L31" s="568">
        <v>142</v>
      </c>
    </row>
    <row r="32" spans="1:12" ht="20.25" customHeight="1" x14ac:dyDescent="0.2">
      <c r="A32" s="271" t="s">
        <v>2</v>
      </c>
      <c r="B32" s="273">
        <v>28</v>
      </c>
      <c r="C32" s="273">
        <v>34</v>
      </c>
      <c r="D32" s="273">
        <v>26</v>
      </c>
      <c r="E32" s="282">
        <v>43</v>
      </c>
      <c r="F32" s="282">
        <v>33</v>
      </c>
      <c r="G32" s="282">
        <v>33</v>
      </c>
      <c r="H32" s="571">
        <v>38</v>
      </c>
      <c r="I32" s="620">
        <v>31</v>
      </c>
      <c r="J32" s="568">
        <v>22</v>
      </c>
      <c r="K32" s="696">
        <v>18</v>
      </c>
      <c r="L32" s="568">
        <v>25</v>
      </c>
    </row>
    <row r="33" spans="1:12" ht="20.25" customHeight="1" x14ac:dyDescent="0.2">
      <c r="A33" s="271" t="s">
        <v>3</v>
      </c>
      <c r="B33" s="273">
        <v>35</v>
      </c>
      <c r="C33" s="273">
        <v>31</v>
      </c>
      <c r="D33" s="273">
        <v>36</v>
      </c>
      <c r="E33" s="282">
        <v>27</v>
      </c>
      <c r="F33" s="282">
        <v>39</v>
      </c>
      <c r="G33" s="282">
        <v>31</v>
      </c>
      <c r="H33" s="571">
        <v>32</v>
      </c>
      <c r="I33" s="620">
        <v>35</v>
      </c>
      <c r="J33" s="568">
        <v>37</v>
      </c>
      <c r="K33" s="696">
        <v>39</v>
      </c>
      <c r="L33" s="568">
        <v>56</v>
      </c>
    </row>
    <row r="34" spans="1:12" ht="20.25" customHeight="1" x14ac:dyDescent="0.2">
      <c r="A34" s="271" t="s">
        <v>4</v>
      </c>
      <c r="B34" s="273">
        <v>4</v>
      </c>
      <c r="C34" s="273">
        <v>13</v>
      </c>
      <c r="D34" s="273">
        <v>5</v>
      </c>
      <c r="E34" s="282">
        <v>12</v>
      </c>
      <c r="F34" s="282">
        <v>17</v>
      </c>
      <c r="G34" s="282">
        <v>22</v>
      </c>
      <c r="H34" s="571">
        <v>17</v>
      </c>
      <c r="I34" s="620">
        <v>23</v>
      </c>
      <c r="J34" s="568">
        <v>20</v>
      </c>
      <c r="K34" s="696">
        <v>12</v>
      </c>
      <c r="L34" s="568">
        <v>28</v>
      </c>
    </row>
    <row r="35" spans="1:12" ht="20.25" customHeight="1" x14ac:dyDescent="0.2">
      <c r="A35" s="271" t="s">
        <v>5</v>
      </c>
      <c r="B35" s="273">
        <v>30</v>
      </c>
      <c r="C35" s="273">
        <v>25</v>
      </c>
      <c r="D35" s="273">
        <v>21</v>
      </c>
      <c r="E35" s="282">
        <v>23</v>
      </c>
      <c r="F35" s="282">
        <v>24</v>
      </c>
      <c r="G35" s="282">
        <v>27</v>
      </c>
      <c r="H35" s="571">
        <v>19</v>
      </c>
      <c r="I35" s="620">
        <v>24</v>
      </c>
      <c r="J35" s="568">
        <v>21</v>
      </c>
      <c r="K35" s="696">
        <v>16</v>
      </c>
      <c r="L35" s="568">
        <v>23</v>
      </c>
    </row>
    <row r="36" spans="1:12" ht="20.25" customHeight="1" x14ac:dyDescent="0.2">
      <c r="A36" s="271" t="s">
        <v>6</v>
      </c>
      <c r="B36" s="273">
        <v>409</v>
      </c>
      <c r="C36" s="273">
        <v>518</v>
      </c>
      <c r="D36" s="273">
        <v>590</v>
      </c>
      <c r="E36" s="282">
        <v>542</v>
      </c>
      <c r="F36" s="282">
        <v>707</v>
      </c>
      <c r="G36" s="282">
        <v>639</v>
      </c>
      <c r="H36" s="571">
        <v>624</v>
      </c>
      <c r="I36" s="620">
        <v>697</v>
      </c>
      <c r="J36" s="568">
        <v>778</v>
      </c>
      <c r="K36" s="696">
        <v>721</v>
      </c>
      <c r="L36" s="568">
        <v>746</v>
      </c>
    </row>
    <row r="37" spans="1:12" ht="20.25" customHeight="1" x14ac:dyDescent="0.2">
      <c r="A37" s="271" t="s">
        <v>7</v>
      </c>
      <c r="B37" s="273">
        <v>35</v>
      </c>
      <c r="C37" s="273">
        <v>48</v>
      </c>
      <c r="D37" s="273">
        <v>53</v>
      </c>
      <c r="E37" s="282">
        <v>50</v>
      </c>
      <c r="F37" s="282">
        <v>68</v>
      </c>
      <c r="G37" s="282">
        <v>60</v>
      </c>
      <c r="H37" s="571">
        <v>67</v>
      </c>
      <c r="I37" s="620">
        <v>56</v>
      </c>
      <c r="J37" s="568">
        <v>45</v>
      </c>
      <c r="K37" s="696">
        <v>54</v>
      </c>
      <c r="L37" s="568">
        <v>69</v>
      </c>
    </row>
    <row r="38" spans="1:12" ht="20.25" customHeight="1" x14ac:dyDescent="0.2">
      <c r="A38" s="271" t="s">
        <v>8</v>
      </c>
      <c r="B38" s="273">
        <v>32</v>
      </c>
      <c r="C38" s="273">
        <v>26</v>
      </c>
      <c r="D38" s="273">
        <v>21</v>
      </c>
      <c r="E38" s="282">
        <v>14</v>
      </c>
      <c r="F38" s="282">
        <v>21</v>
      </c>
      <c r="G38" s="282">
        <v>18</v>
      </c>
      <c r="H38" s="571">
        <v>24</v>
      </c>
      <c r="I38" s="620">
        <v>36</v>
      </c>
      <c r="J38" s="568">
        <v>21</v>
      </c>
      <c r="K38" s="696">
        <v>23</v>
      </c>
      <c r="L38" s="568">
        <v>24</v>
      </c>
    </row>
    <row r="39" spans="1:12" ht="20.25" customHeight="1" x14ac:dyDescent="0.2">
      <c r="A39" s="271" t="s">
        <v>9</v>
      </c>
      <c r="B39" s="278" t="s">
        <v>643</v>
      </c>
      <c r="C39" s="273">
        <v>3</v>
      </c>
      <c r="D39" s="278" t="s">
        <v>643</v>
      </c>
      <c r="E39" s="282">
        <v>3</v>
      </c>
      <c r="F39" s="282">
        <v>7</v>
      </c>
      <c r="G39" s="282">
        <v>8</v>
      </c>
      <c r="H39" s="571">
        <v>5</v>
      </c>
      <c r="I39" s="620">
        <v>8</v>
      </c>
      <c r="J39" s="568">
        <v>4</v>
      </c>
      <c r="K39" s="696">
        <v>8</v>
      </c>
      <c r="L39" s="568">
        <v>4</v>
      </c>
    </row>
    <row r="40" spans="1:12" ht="20.25" customHeight="1" x14ac:dyDescent="0.2">
      <c r="A40" s="271" t="s">
        <v>10</v>
      </c>
      <c r="B40" s="273">
        <v>98</v>
      </c>
      <c r="C40" s="273">
        <v>110</v>
      </c>
      <c r="D40" s="273">
        <v>98</v>
      </c>
      <c r="E40" s="282">
        <v>87</v>
      </c>
      <c r="F40" s="282">
        <v>96</v>
      </c>
      <c r="G40" s="282">
        <v>105</v>
      </c>
      <c r="H40" s="571">
        <v>110</v>
      </c>
      <c r="I40" s="620">
        <v>102</v>
      </c>
      <c r="J40" s="568">
        <v>97</v>
      </c>
      <c r="K40" s="696">
        <v>102</v>
      </c>
      <c r="L40" s="568">
        <v>94</v>
      </c>
    </row>
    <row r="41" spans="1:12" ht="20.25" customHeight="1" x14ac:dyDescent="0.2">
      <c r="A41" s="271" t="s">
        <v>11</v>
      </c>
      <c r="B41" s="273">
        <v>258</v>
      </c>
      <c r="C41" s="273">
        <v>318</v>
      </c>
      <c r="D41" s="273">
        <v>275</v>
      </c>
      <c r="E41" s="282">
        <v>267</v>
      </c>
      <c r="F41" s="282">
        <v>249</v>
      </c>
      <c r="G41" s="282">
        <v>280</v>
      </c>
      <c r="H41" s="571">
        <v>296</v>
      </c>
      <c r="I41" s="620">
        <v>310</v>
      </c>
      <c r="J41" s="568">
        <v>283</v>
      </c>
      <c r="K41" s="696">
        <v>298</v>
      </c>
      <c r="L41" s="568">
        <v>330</v>
      </c>
    </row>
    <row r="42" spans="1:12" ht="20.25" customHeight="1" x14ac:dyDescent="0.2">
      <c r="A42" s="271" t="s">
        <v>12</v>
      </c>
      <c r="B42" s="273">
        <v>654</v>
      </c>
      <c r="C42" s="273">
        <v>666</v>
      </c>
      <c r="D42" s="273">
        <v>668</v>
      </c>
      <c r="E42" s="282">
        <v>601</v>
      </c>
      <c r="F42" s="282">
        <v>604</v>
      </c>
      <c r="G42" s="282">
        <v>665</v>
      </c>
      <c r="H42" s="571">
        <v>625</v>
      </c>
      <c r="I42" s="620">
        <v>597</v>
      </c>
      <c r="J42" s="568">
        <v>655</v>
      </c>
      <c r="K42" s="696">
        <v>643</v>
      </c>
      <c r="L42" s="568">
        <v>702</v>
      </c>
    </row>
    <row r="43" spans="1:12" ht="20.25" customHeight="1" x14ac:dyDescent="0.2">
      <c r="A43" s="271" t="s">
        <v>13</v>
      </c>
      <c r="B43" s="273">
        <v>11</v>
      </c>
      <c r="C43" s="273">
        <v>12</v>
      </c>
      <c r="D43" s="273">
        <v>7</v>
      </c>
      <c r="E43" s="282">
        <v>13</v>
      </c>
      <c r="F43" s="282">
        <v>18</v>
      </c>
      <c r="G43" s="282">
        <v>5</v>
      </c>
      <c r="H43" s="571">
        <v>8</v>
      </c>
      <c r="I43" s="620">
        <v>12</v>
      </c>
      <c r="J43" s="568">
        <v>9</v>
      </c>
      <c r="K43" s="696">
        <v>6</v>
      </c>
      <c r="L43" s="568">
        <v>18</v>
      </c>
    </row>
    <row r="44" spans="1:12" ht="20.25" customHeight="1" x14ac:dyDescent="0.2">
      <c r="A44" s="271" t="s">
        <v>14</v>
      </c>
      <c r="B44" s="273">
        <v>1154</v>
      </c>
      <c r="C44" s="273">
        <v>1239</v>
      </c>
      <c r="D44" s="273">
        <v>1181</v>
      </c>
      <c r="E44" s="282">
        <v>1211</v>
      </c>
      <c r="F44" s="282">
        <v>1241</v>
      </c>
      <c r="G44" s="282">
        <v>1308</v>
      </c>
      <c r="H44" s="571">
        <v>1390</v>
      </c>
      <c r="I44" s="620">
        <v>1435</v>
      </c>
      <c r="J44" s="568">
        <v>1408</v>
      </c>
      <c r="K44" s="696">
        <v>1463</v>
      </c>
      <c r="L44" s="568">
        <v>1477</v>
      </c>
    </row>
    <row r="45" spans="1:12" ht="20.25" customHeight="1" x14ac:dyDescent="0.2">
      <c r="A45" s="271" t="s">
        <v>15</v>
      </c>
      <c r="B45" s="278" t="s">
        <v>643</v>
      </c>
      <c r="C45" s="278" t="s">
        <v>643</v>
      </c>
      <c r="D45" s="278" t="s">
        <v>643</v>
      </c>
      <c r="E45" s="282">
        <v>1</v>
      </c>
      <c r="F45" s="282">
        <v>2</v>
      </c>
      <c r="G45" s="282">
        <v>0</v>
      </c>
      <c r="H45" s="571">
        <v>2</v>
      </c>
      <c r="I45" s="620">
        <v>1</v>
      </c>
      <c r="J45" s="568">
        <v>1</v>
      </c>
      <c r="K45" s="696">
        <v>2</v>
      </c>
      <c r="L45" s="568">
        <v>1</v>
      </c>
    </row>
    <row r="46" spans="1:12" ht="20.25" customHeight="1" x14ac:dyDescent="0.2">
      <c r="A46" s="271" t="s">
        <v>16</v>
      </c>
      <c r="B46" s="273">
        <v>7</v>
      </c>
      <c r="C46" s="273">
        <v>8</v>
      </c>
      <c r="D46" s="273">
        <v>3</v>
      </c>
      <c r="E46" s="282">
        <v>4</v>
      </c>
      <c r="F46" s="282">
        <v>8</v>
      </c>
      <c r="G46" s="282">
        <v>7</v>
      </c>
      <c r="H46" s="571">
        <v>12</v>
      </c>
      <c r="I46" s="620">
        <v>13</v>
      </c>
      <c r="J46" s="568">
        <v>7</v>
      </c>
      <c r="K46" s="696">
        <v>10</v>
      </c>
      <c r="L46" s="568">
        <v>9</v>
      </c>
    </row>
    <row r="47" spans="1:12" ht="20.25" customHeight="1" x14ac:dyDescent="0.2">
      <c r="A47" s="271" t="s">
        <v>17</v>
      </c>
      <c r="B47" s="273">
        <v>103</v>
      </c>
      <c r="C47" s="273">
        <v>127</v>
      </c>
      <c r="D47" s="273">
        <v>101</v>
      </c>
      <c r="E47" s="282">
        <v>107</v>
      </c>
      <c r="F47" s="282">
        <v>109</v>
      </c>
      <c r="G47" s="282">
        <v>107</v>
      </c>
      <c r="H47" s="571">
        <v>130</v>
      </c>
      <c r="I47" s="620">
        <v>97</v>
      </c>
      <c r="J47" s="568">
        <v>112</v>
      </c>
      <c r="K47" s="696">
        <v>87</v>
      </c>
      <c r="L47" s="568">
        <v>118</v>
      </c>
    </row>
    <row r="48" spans="1:12" ht="20.25" customHeight="1" x14ac:dyDescent="0.2">
      <c r="A48" s="271" t="s">
        <v>18</v>
      </c>
      <c r="B48" s="273">
        <v>20</v>
      </c>
      <c r="C48" s="273">
        <v>14</v>
      </c>
      <c r="D48" s="273">
        <v>11</v>
      </c>
      <c r="E48" s="282">
        <v>14</v>
      </c>
      <c r="F48" s="282">
        <v>16</v>
      </c>
      <c r="G48" s="282">
        <v>24</v>
      </c>
      <c r="H48" s="571">
        <v>9</v>
      </c>
      <c r="I48" s="620">
        <v>13</v>
      </c>
      <c r="J48" s="568">
        <v>15</v>
      </c>
      <c r="K48" s="696">
        <v>9</v>
      </c>
      <c r="L48" s="568">
        <v>15</v>
      </c>
    </row>
    <row r="49" spans="1:12" ht="20.25" customHeight="1" x14ac:dyDescent="0.2">
      <c r="A49" s="271" t="s">
        <v>19</v>
      </c>
      <c r="B49" s="273">
        <v>112</v>
      </c>
      <c r="C49" s="273">
        <v>125</v>
      </c>
      <c r="D49" s="273">
        <v>129</v>
      </c>
      <c r="E49" s="282">
        <v>97</v>
      </c>
      <c r="F49" s="282">
        <v>138</v>
      </c>
      <c r="G49" s="282">
        <v>132</v>
      </c>
      <c r="H49" s="571">
        <v>125</v>
      </c>
      <c r="I49" s="620">
        <v>165</v>
      </c>
      <c r="J49" s="568">
        <v>173</v>
      </c>
      <c r="K49" s="696">
        <v>166</v>
      </c>
      <c r="L49" s="568">
        <v>164</v>
      </c>
    </row>
    <row r="50" spans="1:12" ht="20.25" customHeight="1" x14ac:dyDescent="0.2">
      <c r="A50" s="271" t="s">
        <v>20</v>
      </c>
      <c r="B50" s="273">
        <v>267</v>
      </c>
      <c r="C50" s="273">
        <v>230</v>
      </c>
      <c r="D50" s="273">
        <v>269</v>
      </c>
      <c r="E50" s="282">
        <v>219</v>
      </c>
      <c r="F50" s="282">
        <v>206</v>
      </c>
      <c r="G50" s="282">
        <v>184</v>
      </c>
      <c r="H50" s="571">
        <v>188</v>
      </c>
      <c r="I50" s="620">
        <v>192</v>
      </c>
      <c r="J50" s="568">
        <v>194</v>
      </c>
      <c r="K50" s="696">
        <v>185</v>
      </c>
      <c r="L50" s="568">
        <v>200</v>
      </c>
    </row>
    <row r="51" spans="1:12" ht="20.25" customHeight="1" x14ac:dyDescent="0.2">
      <c r="A51" s="271" t="s">
        <v>21</v>
      </c>
      <c r="B51" s="273">
        <v>2</v>
      </c>
      <c r="C51" s="273">
        <v>3</v>
      </c>
      <c r="D51" s="278" t="s">
        <v>643</v>
      </c>
      <c r="E51" s="282">
        <v>2</v>
      </c>
      <c r="F51" s="282">
        <v>6</v>
      </c>
      <c r="G51" s="282">
        <v>10</v>
      </c>
      <c r="H51" s="571">
        <v>4</v>
      </c>
      <c r="I51" s="620">
        <v>1</v>
      </c>
      <c r="J51" s="568">
        <v>6</v>
      </c>
      <c r="K51" s="696">
        <v>5</v>
      </c>
      <c r="L51" s="568">
        <v>5</v>
      </c>
    </row>
    <row r="52" spans="1:12" ht="20.25" customHeight="1" x14ac:dyDescent="0.2">
      <c r="A52" s="271" t="s">
        <v>22</v>
      </c>
      <c r="B52" s="273">
        <v>21</v>
      </c>
      <c r="C52" s="273">
        <v>14</v>
      </c>
      <c r="D52" s="273">
        <v>12</v>
      </c>
      <c r="E52" s="282">
        <v>14</v>
      </c>
      <c r="F52" s="282">
        <v>12</v>
      </c>
      <c r="G52" s="282">
        <v>11</v>
      </c>
      <c r="H52" s="571">
        <v>14</v>
      </c>
      <c r="I52" s="620">
        <v>11</v>
      </c>
      <c r="J52" s="568">
        <v>11</v>
      </c>
      <c r="K52" s="696">
        <v>6</v>
      </c>
      <c r="L52" s="568">
        <v>22</v>
      </c>
    </row>
    <row r="53" spans="1:12" ht="20.25" customHeight="1" x14ac:dyDescent="0.2">
      <c r="A53" s="271" t="s">
        <v>23</v>
      </c>
      <c r="B53" s="273">
        <v>2567</v>
      </c>
      <c r="C53" s="273">
        <v>2720</v>
      </c>
      <c r="D53" s="273">
        <v>2785</v>
      </c>
      <c r="E53" s="282">
        <v>2707</v>
      </c>
      <c r="F53" s="282">
        <v>2736</v>
      </c>
      <c r="G53" s="282">
        <v>2702</v>
      </c>
      <c r="H53" s="571">
        <v>2711</v>
      </c>
      <c r="I53" s="620">
        <v>2923</v>
      </c>
      <c r="J53" s="568">
        <v>3139</v>
      </c>
      <c r="K53" s="696">
        <v>3005</v>
      </c>
      <c r="L53" s="568">
        <v>3166</v>
      </c>
    </row>
    <row r="54" spans="1:12" ht="20.25" customHeight="1" x14ac:dyDescent="0.2">
      <c r="A54" s="271" t="s">
        <v>24</v>
      </c>
      <c r="B54" s="273">
        <v>15</v>
      </c>
      <c r="C54" s="273">
        <v>12</v>
      </c>
      <c r="D54" s="273">
        <v>16</v>
      </c>
      <c r="E54" s="282">
        <v>23</v>
      </c>
      <c r="F54" s="282">
        <v>26</v>
      </c>
      <c r="G54" s="282">
        <v>16</v>
      </c>
      <c r="H54" s="571">
        <v>19</v>
      </c>
      <c r="I54" s="620">
        <v>26</v>
      </c>
      <c r="J54" s="568">
        <v>26</v>
      </c>
      <c r="K54" s="696">
        <v>23</v>
      </c>
      <c r="L54" s="568">
        <v>28</v>
      </c>
    </row>
    <row r="55" spans="1:12" ht="20.25" customHeight="1" x14ac:dyDescent="0.2">
      <c r="A55" s="271" t="s">
        <v>25</v>
      </c>
      <c r="B55" s="273">
        <v>23</v>
      </c>
      <c r="C55" s="273">
        <v>46</v>
      </c>
      <c r="D55" s="273">
        <v>44</v>
      </c>
      <c r="E55" s="282">
        <v>73</v>
      </c>
      <c r="F55" s="282">
        <v>64</v>
      </c>
      <c r="G55" s="282">
        <v>88</v>
      </c>
      <c r="H55" s="571">
        <v>71</v>
      </c>
      <c r="I55" s="620">
        <v>68</v>
      </c>
      <c r="J55" s="568">
        <v>76</v>
      </c>
      <c r="K55" s="696">
        <v>76</v>
      </c>
      <c r="L55" s="568">
        <v>67</v>
      </c>
    </row>
    <row r="56" spans="1:12" ht="20.25" customHeight="1" x14ac:dyDescent="0.2">
      <c r="A56" s="271" t="s">
        <v>26</v>
      </c>
      <c r="B56" s="273">
        <v>25</v>
      </c>
      <c r="C56" s="273">
        <v>15</v>
      </c>
      <c r="D56" s="273">
        <v>26</v>
      </c>
      <c r="E56" s="282">
        <v>25</v>
      </c>
      <c r="F56" s="282">
        <v>30</v>
      </c>
      <c r="G56" s="282">
        <v>22</v>
      </c>
      <c r="H56" s="571">
        <v>27</v>
      </c>
      <c r="I56" s="620">
        <v>22</v>
      </c>
      <c r="J56" s="568">
        <v>26</v>
      </c>
      <c r="K56" s="696">
        <v>27</v>
      </c>
      <c r="L56" s="568">
        <v>22</v>
      </c>
    </row>
    <row r="57" spans="1:12" ht="20.25" customHeight="1" x14ac:dyDescent="0.2">
      <c r="A57" s="271" t="s">
        <v>27</v>
      </c>
      <c r="B57" s="273">
        <v>43</v>
      </c>
      <c r="C57" s="273">
        <v>46</v>
      </c>
      <c r="D57" s="273">
        <v>64</v>
      </c>
      <c r="E57" s="282">
        <v>47</v>
      </c>
      <c r="F57" s="282">
        <v>50</v>
      </c>
      <c r="G57" s="282">
        <v>39</v>
      </c>
      <c r="H57" s="571">
        <v>51</v>
      </c>
      <c r="I57" s="620">
        <v>60</v>
      </c>
      <c r="J57" s="568">
        <v>49</v>
      </c>
      <c r="K57" s="696">
        <v>60</v>
      </c>
      <c r="L57" s="568">
        <v>54</v>
      </c>
    </row>
    <row r="58" spans="1:12" ht="20.25" customHeight="1" x14ac:dyDescent="0.2">
      <c r="A58" s="271" t="s">
        <v>28</v>
      </c>
      <c r="B58" s="278" t="s">
        <v>643</v>
      </c>
      <c r="C58" s="273">
        <v>1</v>
      </c>
      <c r="D58" s="273">
        <v>1</v>
      </c>
      <c r="E58" s="282">
        <v>6</v>
      </c>
      <c r="F58" s="282">
        <v>7</v>
      </c>
      <c r="G58" s="282">
        <v>9</v>
      </c>
      <c r="H58" s="571">
        <v>12</v>
      </c>
      <c r="I58" s="620">
        <v>12</v>
      </c>
      <c r="J58" s="568">
        <v>5</v>
      </c>
      <c r="K58" s="696">
        <v>9</v>
      </c>
      <c r="L58" s="568">
        <v>13</v>
      </c>
    </row>
    <row r="59" spans="1:12" ht="20.25" customHeight="1" x14ac:dyDescent="0.2">
      <c r="A59" s="271" t="s">
        <v>29</v>
      </c>
      <c r="B59" s="273">
        <v>60</v>
      </c>
      <c r="C59" s="273">
        <v>95</v>
      </c>
      <c r="D59" s="273">
        <v>61</v>
      </c>
      <c r="E59" s="282">
        <v>75</v>
      </c>
      <c r="F59" s="282">
        <v>75</v>
      </c>
      <c r="G59" s="282">
        <v>89</v>
      </c>
      <c r="H59" s="571">
        <v>76</v>
      </c>
      <c r="I59" s="620">
        <v>84</v>
      </c>
      <c r="J59" s="568">
        <v>72</v>
      </c>
      <c r="K59" s="696">
        <v>69</v>
      </c>
      <c r="L59" s="568">
        <v>85</v>
      </c>
    </row>
    <row r="60" spans="1:12" ht="20.25" customHeight="1" x14ac:dyDescent="0.2">
      <c r="A60" s="271" t="s">
        <v>30</v>
      </c>
      <c r="B60" s="273">
        <v>9</v>
      </c>
      <c r="C60" s="273">
        <v>15</v>
      </c>
      <c r="D60" s="273">
        <v>15</v>
      </c>
      <c r="E60" s="282">
        <v>9</v>
      </c>
      <c r="F60" s="282">
        <v>12</v>
      </c>
      <c r="G60" s="282">
        <v>17</v>
      </c>
      <c r="H60" s="571">
        <v>20</v>
      </c>
      <c r="I60" s="620">
        <v>10</v>
      </c>
      <c r="J60" s="568">
        <v>10</v>
      </c>
      <c r="K60" s="696">
        <v>11</v>
      </c>
      <c r="L60" s="568">
        <v>11</v>
      </c>
    </row>
    <row r="61" spans="1:12" ht="20.25" customHeight="1" x14ac:dyDescent="0.2">
      <c r="A61" s="271" t="s">
        <v>31</v>
      </c>
      <c r="B61" s="273">
        <v>200</v>
      </c>
      <c r="C61" s="273">
        <v>215</v>
      </c>
      <c r="D61" s="273">
        <v>188</v>
      </c>
      <c r="E61" s="282">
        <v>191</v>
      </c>
      <c r="F61" s="282">
        <v>169</v>
      </c>
      <c r="G61" s="282">
        <v>184</v>
      </c>
      <c r="H61" s="571">
        <v>213</v>
      </c>
      <c r="I61" s="620">
        <v>238</v>
      </c>
      <c r="J61" s="568">
        <v>220</v>
      </c>
      <c r="K61" s="696">
        <v>177</v>
      </c>
      <c r="L61" s="568">
        <v>239</v>
      </c>
    </row>
    <row r="62" spans="1:12" ht="20.25" customHeight="1" x14ac:dyDescent="0.2">
      <c r="A62" s="271" t="s">
        <v>32</v>
      </c>
      <c r="B62" s="273">
        <v>40</v>
      </c>
      <c r="C62" s="273">
        <v>59</v>
      </c>
      <c r="D62" s="273">
        <v>46</v>
      </c>
      <c r="E62" s="282">
        <v>55</v>
      </c>
      <c r="F62" s="282">
        <v>44</v>
      </c>
      <c r="G62" s="282">
        <v>54</v>
      </c>
      <c r="H62" s="571">
        <v>65</v>
      </c>
      <c r="I62" s="620">
        <v>57</v>
      </c>
      <c r="J62" s="568">
        <v>56</v>
      </c>
      <c r="K62" s="696">
        <v>67</v>
      </c>
      <c r="L62" s="568">
        <v>57</v>
      </c>
    </row>
    <row r="63" spans="1:12" ht="20.25" customHeight="1" x14ac:dyDescent="0.2">
      <c r="A63" s="271" t="s">
        <v>33</v>
      </c>
      <c r="B63" s="273">
        <v>7</v>
      </c>
      <c r="C63" s="273">
        <v>4</v>
      </c>
      <c r="D63" s="273">
        <v>8</v>
      </c>
      <c r="E63" s="282">
        <v>6</v>
      </c>
      <c r="F63" s="282">
        <v>13</v>
      </c>
      <c r="G63" s="282">
        <v>14</v>
      </c>
      <c r="H63" s="571">
        <v>5</v>
      </c>
      <c r="I63" s="620">
        <v>8</v>
      </c>
      <c r="J63" s="568">
        <v>10</v>
      </c>
      <c r="K63" s="696">
        <v>5</v>
      </c>
      <c r="L63" s="568">
        <v>14</v>
      </c>
    </row>
    <row r="64" spans="1:12" ht="20.25" customHeight="1" x14ac:dyDescent="0.2">
      <c r="A64" s="271" t="s">
        <v>34</v>
      </c>
      <c r="B64" s="273">
        <v>302</v>
      </c>
      <c r="C64" s="273">
        <v>269</v>
      </c>
      <c r="D64" s="273">
        <v>300</v>
      </c>
      <c r="E64" s="282">
        <v>302</v>
      </c>
      <c r="F64" s="282">
        <v>295</v>
      </c>
      <c r="G64" s="282">
        <v>318</v>
      </c>
      <c r="H64" s="571">
        <v>313</v>
      </c>
      <c r="I64" s="620">
        <v>385</v>
      </c>
      <c r="J64" s="568">
        <v>427</v>
      </c>
      <c r="K64" s="696">
        <v>354</v>
      </c>
      <c r="L64" s="568">
        <v>388</v>
      </c>
    </row>
    <row r="65" spans="1:12" ht="20.25" customHeight="1" x14ac:dyDescent="0.2">
      <c r="A65" s="271" t="s">
        <v>35</v>
      </c>
      <c r="B65" s="273">
        <v>29</v>
      </c>
      <c r="C65" s="273">
        <v>30</v>
      </c>
      <c r="D65" s="273">
        <v>27</v>
      </c>
      <c r="E65" s="282">
        <v>24</v>
      </c>
      <c r="F65" s="282">
        <v>26</v>
      </c>
      <c r="G65" s="282">
        <v>32</v>
      </c>
      <c r="H65" s="571">
        <v>33</v>
      </c>
      <c r="I65" s="620">
        <v>35</v>
      </c>
      <c r="J65" s="568">
        <v>44</v>
      </c>
      <c r="K65" s="696">
        <v>30</v>
      </c>
      <c r="L65" s="568">
        <v>34</v>
      </c>
    </row>
    <row r="66" spans="1:12" ht="20.25" customHeight="1" x14ac:dyDescent="0.2">
      <c r="A66" s="271" t="s">
        <v>36</v>
      </c>
      <c r="B66" s="273">
        <v>3347</v>
      </c>
      <c r="C66" s="273">
        <v>3552</v>
      </c>
      <c r="D66" s="273">
        <v>3520</v>
      </c>
      <c r="E66" s="282">
        <v>3361</v>
      </c>
      <c r="F66" s="282">
        <v>3320</v>
      </c>
      <c r="G66" s="282">
        <v>3249</v>
      </c>
      <c r="H66" s="571">
        <v>3314</v>
      </c>
      <c r="I66" s="620">
        <v>3520</v>
      </c>
      <c r="J66" s="568">
        <v>3409</v>
      </c>
      <c r="K66" s="696">
        <v>3546</v>
      </c>
      <c r="L66" s="568">
        <v>3415</v>
      </c>
    </row>
    <row r="67" spans="1:12" ht="20.25" customHeight="1" x14ac:dyDescent="0.2">
      <c r="A67" s="271" t="s">
        <v>37</v>
      </c>
      <c r="B67" s="273">
        <v>15</v>
      </c>
      <c r="C67" s="273">
        <v>19</v>
      </c>
      <c r="D67" s="273">
        <v>17</v>
      </c>
      <c r="E67" s="282">
        <v>25</v>
      </c>
      <c r="F67" s="282">
        <v>27</v>
      </c>
      <c r="G67" s="282">
        <v>15</v>
      </c>
      <c r="H67" s="571">
        <v>22</v>
      </c>
      <c r="I67" s="620">
        <v>20</v>
      </c>
      <c r="J67" s="568">
        <v>33</v>
      </c>
      <c r="K67" s="696">
        <v>25</v>
      </c>
      <c r="L67" s="568">
        <v>20</v>
      </c>
    </row>
    <row r="68" spans="1:12" ht="20.25" customHeight="1" x14ac:dyDescent="0.2">
      <c r="A68" s="271" t="s">
        <v>38</v>
      </c>
      <c r="B68" s="273">
        <v>23</v>
      </c>
      <c r="C68" s="273">
        <v>21</v>
      </c>
      <c r="D68" s="273">
        <v>16</v>
      </c>
      <c r="E68" s="282">
        <v>14</v>
      </c>
      <c r="F68" s="282">
        <v>16</v>
      </c>
      <c r="G68" s="282">
        <v>16</v>
      </c>
      <c r="H68" s="571">
        <v>19</v>
      </c>
      <c r="I68" s="620">
        <v>20</v>
      </c>
      <c r="J68" s="568">
        <v>11</v>
      </c>
      <c r="K68" s="696">
        <v>16</v>
      </c>
      <c r="L68" s="568">
        <v>12</v>
      </c>
    </row>
    <row r="69" spans="1:12" ht="20.25" customHeight="1" x14ac:dyDescent="0.2">
      <c r="A69" s="271" t="s">
        <v>39</v>
      </c>
      <c r="B69" s="278" t="s">
        <v>643</v>
      </c>
      <c r="C69" s="273">
        <v>1</v>
      </c>
      <c r="D69" s="273">
        <v>2</v>
      </c>
      <c r="E69" s="282">
        <v>1</v>
      </c>
      <c r="F69" s="282">
        <v>3</v>
      </c>
      <c r="G69" s="282">
        <v>1</v>
      </c>
      <c r="H69" s="571">
        <v>2</v>
      </c>
      <c r="I69" s="620">
        <v>1</v>
      </c>
      <c r="J69" s="568">
        <v>4</v>
      </c>
      <c r="K69" s="696">
        <v>1</v>
      </c>
      <c r="L69" s="568">
        <v>3</v>
      </c>
    </row>
    <row r="70" spans="1:12" ht="20.25" customHeight="1" x14ac:dyDescent="0.2">
      <c r="A70" s="271" t="s">
        <v>40</v>
      </c>
      <c r="B70" s="273">
        <v>17</v>
      </c>
      <c r="C70" s="273">
        <v>27</v>
      </c>
      <c r="D70" s="273">
        <v>20</v>
      </c>
      <c r="E70" s="282">
        <v>22</v>
      </c>
      <c r="F70" s="282">
        <v>14</v>
      </c>
      <c r="G70" s="282">
        <v>12</v>
      </c>
      <c r="H70" s="571">
        <v>30</v>
      </c>
      <c r="I70" s="620">
        <v>29</v>
      </c>
      <c r="J70" s="568">
        <v>25</v>
      </c>
      <c r="K70" s="696">
        <v>32</v>
      </c>
      <c r="L70" s="568">
        <v>18</v>
      </c>
    </row>
    <row r="71" spans="1:12" ht="20.25" customHeight="1" x14ac:dyDescent="0.2">
      <c r="A71" s="271" t="s">
        <v>41</v>
      </c>
      <c r="B71" s="273">
        <v>8</v>
      </c>
      <c r="C71" s="273">
        <v>3</v>
      </c>
      <c r="D71" s="273">
        <v>6</v>
      </c>
      <c r="E71" s="282">
        <v>4</v>
      </c>
      <c r="F71" s="282">
        <v>4</v>
      </c>
      <c r="G71" s="282">
        <v>4</v>
      </c>
      <c r="H71" s="571">
        <v>2</v>
      </c>
      <c r="I71" s="620">
        <v>6</v>
      </c>
      <c r="J71" s="568">
        <v>3</v>
      </c>
      <c r="K71" s="696">
        <v>3</v>
      </c>
      <c r="L71" s="568">
        <v>5</v>
      </c>
    </row>
    <row r="72" spans="1:12" ht="20.25" customHeight="1" x14ac:dyDescent="0.2">
      <c r="A72" s="271" t="s">
        <v>42</v>
      </c>
      <c r="B72" s="273">
        <v>26</v>
      </c>
      <c r="C72" s="273">
        <v>22</v>
      </c>
      <c r="D72" s="273">
        <v>23</v>
      </c>
      <c r="E72" s="282">
        <v>38</v>
      </c>
      <c r="F72" s="282">
        <v>21</v>
      </c>
      <c r="G72" s="282">
        <v>30</v>
      </c>
      <c r="H72" s="571">
        <v>24</v>
      </c>
      <c r="I72" s="620">
        <v>23</v>
      </c>
      <c r="J72" s="568">
        <v>31</v>
      </c>
      <c r="K72" s="696">
        <v>20</v>
      </c>
      <c r="L72" s="568">
        <v>30</v>
      </c>
    </row>
    <row r="73" spans="1:12" ht="20.25" customHeight="1" x14ac:dyDescent="0.2">
      <c r="A73" s="271" t="s">
        <v>43</v>
      </c>
      <c r="B73" s="273">
        <v>259</v>
      </c>
      <c r="C73" s="273">
        <v>264</v>
      </c>
      <c r="D73" s="273">
        <v>256</v>
      </c>
      <c r="E73" s="282">
        <v>201</v>
      </c>
      <c r="F73" s="282">
        <v>299</v>
      </c>
      <c r="G73" s="282">
        <v>251</v>
      </c>
      <c r="H73" s="571">
        <v>257</v>
      </c>
      <c r="I73" s="620">
        <v>289</v>
      </c>
      <c r="J73" s="568">
        <v>286</v>
      </c>
      <c r="K73" s="696">
        <v>271</v>
      </c>
      <c r="L73" s="568">
        <v>317</v>
      </c>
    </row>
    <row r="74" spans="1:12" ht="20.25" customHeight="1" x14ac:dyDescent="0.2">
      <c r="A74" s="271" t="s">
        <v>44</v>
      </c>
      <c r="B74" s="273">
        <v>6</v>
      </c>
      <c r="C74" s="273">
        <v>7</v>
      </c>
      <c r="D74" s="273">
        <v>10</v>
      </c>
      <c r="E74" s="282">
        <v>8</v>
      </c>
      <c r="F74" s="282">
        <v>9</v>
      </c>
      <c r="G74" s="282">
        <v>9</v>
      </c>
      <c r="H74" s="571">
        <v>7</v>
      </c>
      <c r="I74" s="620">
        <v>9</v>
      </c>
      <c r="J74" s="568">
        <v>6</v>
      </c>
      <c r="K74" s="696">
        <v>11</v>
      </c>
      <c r="L74" s="568">
        <v>9</v>
      </c>
    </row>
    <row r="75" spans="1:12" ht="20.25" customHeight="1" x14ac:dyDescent="0.2">
      <c r="A75" s="271" t="s">
        <v>45</v>
      </c>
      <c r="B75" s="273">
        <v>25</v>
      </c>
      <c r="C75" s="273">
        <v>19</v>
      </c>
      <c r="D75" s="273">
        <v>23</v>
      </c>
      <c r="E75" s="282">
        <v>22</v>
      </c>
      <c r="F75" s="282">
        <v>16</v>
      </c>
      <c r="G75" s="282">
        <v>22</v>
      </c>
      <c r="H75" s="571">
        <v>28</v>
      </c>
      <c r="I75" s="620">
        <v>23</v>
      </c>
      <c r="J75" s="568">
        <v>21</v>
      </c>
      <c r="K75" s="696">
        <v>26</v>
      </c>
      <c r="L75" s="568">
        <v>23</v>
      </c>
    </row>
    <row r="76" spans="1:12" ht="20.25" customHeight="1" x14ac:dyDescent="0.2">
      <c r="A76" s="271" t="s">
        <v>46</v>
      </c>
      <c r="B76" s="273">
        <v>487</v>
      </c>
      <c r="C76" s="273">
        <v>478</v>
      </c>
      <c r="D76" s="273">
        <v>494</v>
      </c>
      <c r="E76" s="282">
        <v>511</v>
      </c>
      <c r="F76" s="282">
        <v>482</v>
      </c>
      <c r="G76" s="282">
        <v>467</v>
      </c>
      <c r="H76" s="571">
        <v>489</v>
      </c>
      <c r="I76" s="620">
        <v>598</v>
      </c>
      <c r="J76" s="568">
        <v>397</v>
      </c>
      <c r="K76" s="696">
        <v>534</v>
      </c>
      <c r="L76" s="568">
        <v>602</v>
      </c>
    </row>
    <row r="77" spans="1:12" ht="20.25" customHeight="1" x14ac:dyDescent="0.2">
      <c r="A77" s="271" t="s">
        <v>751</v>
      </c>
      <c r="B77" s="273">
        <v>271</v>
      </c>
      <c r="C77" s="273">
        <v>255</v>
      </c>
      <c r="D77" s="273">
        <v>270</v>
      </c>
      <c r="E77" s="281">
        <v>276</v>
      </c>
      <c r="F77" s="281">
        <v>247</v>
      </c>
      <c r="G77" s="281">
        <v>225</v>
      </c>
      <c r="H77" s="571">
        <v>250</v>
      </c>
      <c r="I77" s="620">
        <v>265</v>
      </c>
      <c r="J77" s="568">
        <v>267</v>
      </c>
      <c r="K77" s="696">
        <v>239</v>
      </c>
      <c r="L77" s="568">
        <v>259</v>
      </c>
    </row>
    <row r="78" spans="1:12" ht="20.25" customHeight="1" x14ac:dyDescent="0.2">
      <c r="A78" s="271" t="s">
        <v>702</v>
      </c>
      <c r="B78" s="273">
        <v>59</v>
      </c>
      <c r="C78" s="273">
        <v>59</v>
      </c>
      <c r="D78" s="273">
        <v>62</v>
      </c>
      <c r="E78" s="281">
        <v>67</v>
      </c>
      <c r="F78" s="281">
        <v>54</v>
      </c>
      <c r="G78" s="281">
        <v>57</v>
      </c>
      <c r="H78" s="571">
        <v>57</v>
      </c>
      <c r="I78" s="620">
        <v>59</v>
      </c>
      <c r="J78" s="568">
        <v>68</v>
      </c>
      <c r="K78" s="696">
        <v>62</v>
      </c>
      <c r="L78" s="568">
        <v>87</v>
      </c>
    </row>
    <row r="79" spans="1:12" ht="20.25" customHeight="1" x14ac:dyDescent="0.2">
      <c r="A79" s="271" t="s">
        <v>47</v>
      </c>
      <c r="B79" s="273">
        <v>27</v>
      </c>
      <c r="C79" s="273">
        <v>33</v>
      </c>
      <c r="D79" s="273">
        <v>54</v>
      </c>
      <c r="E79" s="281">
        <v>27</v>
      </c>
      <c r="F79" s="281">
        <v>34</v>
      </c>
      <c r="G79" s="281">
        <v>47</v>
      </c>
      <c r="H79" s="571">
        <v>43</v>
      </c>
      <c r="I79" s="620">
        <v>41</v>
      </c>
      <c r="J79" s="568">
        <v>41</v>
      </c>
      <c r="K79" s="696">
        <v>28</v>
      </c>
      <c r="L79" s="568">
        <v>36</v>
      </c>
    </row>
    <row r="80" spans="1:12" ht="20.25" customHeight="1" x14ac:dyDescent="0.2">
      <c r="A80" s="271" t="s">
        <v>48</v>
      </c>
      <c r="B80" s="273">
        <v>5</v>
      </c>
      <c r="C80" s="273">
        <v>4</v>
      </c>
      <c r="D80" s="273">
        <v>3</v>
      </c>
      <c r="E80" s="281">
        <v>5</v>
      </c>
      <c r="F80" s="281">
        <v>7</v>
      </c>
      <c r="G80" s="281">
        <v>6</v>
      </c>
      <c r="H80" s="571">
        <v>6</v>
      </c>
      <c r="I80" s="620">
        <v>9</v>
      </c>
      <c r="J80" s="568">
        <v>7</v>
      </c>
      <c r="K80" s="696">
        <v>7</v>
      </c>
      <c r="L80" s="568">
        <v>10</v>
      </c>
    </row>
    <row r="81" spans="1:12" ht="20.25" customHeight="1" x14ac:dyDescent="0.2">
      <c r="A81" s="271" t="s">
        <v>49</v>
      </c>
      <c r="B81" s="273">
        <v>71</v>
      </c>
      <c r="C81" s="273">
        <v>55</v>
      </c>
      <c r="D81" s="273">
        <v>60</v>
      </c>
      <c r="E81" s="281">
        <v>71</v>
      </c>
      <c r="F81" s="281">
        <v>79</v>
      </c>
      <c r="G81" s="281">
        <v>73</v>
      </c>
      <c r="H81" s="571">
        <v>83</v>
      </c>
      <c r="I81" s="620">
        <v>87</v>
      </c>
      <c r="J81" s="568">
        <v>95</v>
      </c>
      <c r="K81" s="696">
        <v>74</v>
      </c>
      <c r="L81" s="568">
        <v>77</v>
      </c>
    </row>
    <row r="82" spans="1:12" ht="20.25" customHeight="1" x14ac:dyDescent="0.2">
      <c r="A82" s="271" t="s">
        <v>50</v>
      </c>
      <c r="B82" s="273">
        <v>45</v>
      </c>
      <c r="C82" s="273">
        <v>46</v>
      </c>
      <c r="D82" s="273">
        <v>46</v>
      </c>
      <c r="E82" s="281">
        <v>56</v>
      </c>
      <c r="F82" s="281">
        <v>46</v>
      </c>
      <c r="G82" s="281">
        <v>43</v>
      </c>
      <c r="H82" s="571">
        <v>42</v>
      </c>
      <c r="I82" s="620">
        <v>43</v>
      </c>
      <c r="J82" s="568">
        <v>44</v>
      </c>
      <c r="K82" s="696">
        <v>53</v>
      </c>
      <c r="L82" s="568">
        <v>46</v>
      </c>
    </row>
    <row r="83" spans="1:12" ht="20.25" customHeight="1" x14ac:dyDescent="0.2">
      <c r="A83" s="271" t="s">
        <v>51</v>
      </c>
      <c r="B83" s="273">
        <v>76</v>
      </c>
      <c r="C83" s="273">
        <v>101</v>
      </c>
      <c r="D83" s="273">
        <v>97</v>
      </c>
      <c r="E83" s="281">
        <v>84</v>
      </c>
      <c r="F83" s="281">
        <v>78</v>
      </c>
      <c r="G83" s="281">
        <v>90</v>
      </c>
      <c r="H83" s="571">
        <v>97</v>
      </c>
      <c r="I83" s="620">
        <v>97</v>
      </c>
      <c r="J83" s="568">
        <v>76</v>
      </c>
      <c r="K83" s="696">
        <v>88</v>
      </c>
      <c r="L83" s="568">
        <v>104</v>
      </c>
    </row>
    <row r="84" spans="1:12" ht="20.25" customHeight="1" x14ac:dyDescent="0.2">
      <c r="A84" s="271" t="s">
        <v>52</v>
      </c>
      <c r="B84" s="273">
        <v>990</v>
      </c>
      <c r="C84" s="273">
        <v>940</v>
      </c>
      <c r="D84" s="273">
        <v>875</v>
      </c>
      <c r="E84" s="281">
        <v>834</v>
      </c>
      <c r="F84" s="281">
        <v>779</v>
      </c>
      <c r="G84" s="281">
        <v>785</v>
      </c>
      <c r="H84" s="571">
        <v>702</v>
      </c>
      <c r="I84" s="620">
        <v>755</v>
      </c>
      <c r="J84" s="568">
        <v>797</v>
      </c>
      <c r="K84" s="696">
        <v>782</v>
      </c>
      <c r="L84" s="568">
        <v>876</v>
      </c>
    </row>
    <row r="85" spans="1:12" ht="20.25" customHeight="1" x14ac:dyDescent="0.2">
      <c r="A85" s="271" t="s">
        <v>53</v>
      </c>
      <c r="B85" s="273">
        <v>10453</v>
      </c>
      <c r="C85" s="273">
        <v>10616</v>
      </c>
      <c r="D85" s="273">
        <v>10336</v>
      </c>
      <c r="E85" s="281">
        <v>10101</v>
      </c>
      <c r="F85" s="281">
        <v>10218</v>
      </c>
      <c r="G85" s="281">
        <v>9990</v>
      </c>
      <c r="H85" s="571">
        <v>10120</v>
      </c>
      <c r="I85" s="620">
        <v>11237</v>
      </c>
      <c r="J85" s="568">
        <v>11617</v>
      </c>
      <c r="K85" s="696">
        <v>10641</v>
      </c>
      <c r="L85" s="568">
        <v>10822</v>
      </c>
    </row>
    <row r="86" spans="1:12" ht="20.25" customHeight="1" x14ac:dyDescent="0.2">
      <c r="A86" s="272" t="s">
        <v>657</v>
      </c>
      <c r="B86" s="273">
        <v>6530</v>
      </c>
      <c r="C86" s="273">
        <v>6439</v>
      </c>
      <c r="D86" s="273">
        <v>6228</v>
      </c>
      <c r="E86" s="281">
        <v>6106</v>
      </c>
      <c r="F86" s="281">
        <v>6181</v>
      </c>
      <c r="G86" s="281">
        <v>6061</v>
      </c>
      <c r="H86" s="571">
        <v>6064</v>
      </c>
      <c r="I86" s="620">
        <v>6933</v>
      </c>
      <c r="J86" s="568">
        <v>7257</v>
      </c>
      <c r="K86" s="696">
        <v>6488</v>
      </c>
      <c r="L86" s="568">
        <v>6626</v>
      </c>
    </row>
    <row r="87" spans="1:12" ht="20.25" customHeight="1" x14ac:dyDescent="0.2">
      <c r="A87" s="272" t="s">
        <v>658</v>
      </c>
      <c r="B87" s="273">
        <v>3923</v>
      </c>
      <c r="C87" s="273">
        <v>4177</v>
      </c>
      <c r="D87" s="273">
        <v>4108</v>
      </c>
      <c r="E87" s="281">
        <v>3995</v>
      </c>
      <c r="F87" s="281">
        <v>4037</v>
      </c>
      <c r="G87" s="281">
        <v>3929</v>
      </c>
      <c r="H87" s="571">
        <v>4056</v>
      </c>
      <c r="I87" s="620">
        <v>4304</v>
      </c>
      <c r="J87" s="568">
        <v>4360</v>
      </c>
      <c r="K87" s="696">
        <v>4153</v>
      </c>
      <c r="L87" s="568">
        <v>4196</v>
      </c>
    </row>
    <row r="88" spans="1:12" ht="20.25" customHeight="1" x14ac:dyDescent="0.2">
      <c r="A88" s="275" t="s">
        <v>54</v>
      </c>
      <c r="B88" s="276">
        <v>24</v>
      </c>
      <c r="C88" s="276">
        <v>38</v>
      </c>
      <c r="D88" s="276">
        <v>41</v>
      </c>
      <c r="E88" s="283">
        <v>37</v>
      </c>
      <c r="F88" s="283">
        <v>24</v>
      </c>
      <c r="G88" s="283">
        <v>33</v>
      </c>
      <c r="H88" s="572">
        <v>26</v>
      </c>
      <c r="I88" s="569">
        <v>42</v>
      </c>
      <c r="J88" s="569">
        <v>45</v>
      </c>
      <c r="K88" s="569">
        <v>31</v>
      </c>
      <c r="L88" s="569">
        <v>41</v>
      </c>
    </row>
    <row r="91" spans="1:12" x14ac:dyDescent="0.2">
      <c r="A91" s="5" t="s">
        <v>699</v>
      </c>
    </row>
    <row r="92" spans="1:12" ht="7.35" customHeight="1" x14ac:dyDescent="0.2"/>
    <row r="93" spans="1:12" ht="30.6" customHeight="1" x14ac:dyDescent="0.2">
      <c r="A93" s="763" t="s">
        <v>981</v>
      </c>
      <c r="B93" s="764"/>
      <c r="C93" s="764"/>
      <c r="D93" s="764"/>
      <c r="E93" s="764"/>
      <c r="F93" s="764"/>
      <c r="G93" s="764"/>
      <c r="H93" s="564"/>
      <c r="I93" s="564"/>
      <c r="J93" s="564"/>
      <c r="K93" s="564"/>
    </row>
    <row r="94" spans="1:12" ht="6" customHeight="1" x14ac:dyDescent="0.2"/>
  </sheetData>
  <mergeCells count="3">
    <mergeCell ref="A93:G93"/>
    <mergeCell ref="A1:L1"/>
    <mergeCell ref="N1:O1"/>
  </mergeCells>
  <hyperlinks>
    <hyperlink ref="N1:O1" location="Tab_List!A1" display="Back to Tab_List" xr:uid="{638D173E-EB30-4615-86F7-F8CD8084B4EF}"/>
  </hyperlinks>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ransitionEvaluation="1" transitionEntry="1" codeName="Sheet41"/>
  <dimension ref="A1:P56"/>
  <sheetViews>
    <sheetView defaultGridColor="0" colorId="22" zoomScale="87" workbookViewId="0"/>
  </sheetViews>
  <sheetFormatPr defaultColWidth="9.5703125" defaultRowHeight="12.75" x14ac:dyDescent="0.2"/>
  <cols>
    <col min="2" max="2" width="14.5703125" customWidth="1"/>
    <col min="3" max="3" width="10.5703125" customWidth="1"/>
    <col min="4" max="4" width="3.5703125" customWidth="1"/>
    <col min="5" max="6" width="13.5703125" customWidth="1"/>
    <col min="7" max="7" width="8.5703125" customWidth="1"/>
  </cols>
  <sheetData>
    <row r="1" spans="1:16" ht="15.75" x14ac:dyDescent="0.2">
      <c r="A1" s="11" t="s">
        <v>414</v>
      </c>
      <c r="B1" s="11"/>
      <c r="C1" s="10"/>
      <c r="D1" s="10"/>
      <c r="E1" s="10"/>
      <c r="F1" s="10"/>
      <c r="G1" s="10"/>
      <c r="P1">
        <v>25</v>
      </c>
    </row>
    <row r="2" spans="1:16" ht="18" x14ac:dyDescent="0.2">
      <c r="A2" s="12" t="s">
        <v>399</v>
      </c>
      <c r="B2" s="12"/>
      <c r="C2" s="10"/>
      <c r="D2" s="10"/>
      <c r="E2" s="10"/>
      <c r="F2" s="10"/>
      <c r="G2" s="10"/>
    </row>
    <row r="3" spans="1:16" ht="18" x14ac:dyDescent="0.2">
      <c r="A3" s="12" t="s">
        <v>400</v>
      </c>
      <c r="B3" s="12"/>
      <c r="C3" s="10"/>
      <c r="D3" s="10"/>
      <c r="E3" s="10"/>
      <c r="F3" s="10"/>
      <c r="G3" s="10"/>
    </row>
    <row r="4" spans="1:16" ht="18" x14ac:dyDescent="0.2">
      <c r="A4" s="12" t="s">
        <v>415</v>
      </c>
      <c r="B4" s="12"/>
      <c r="C4" s="10"/>
      <c r="D4" s="10"/>
      <c r="E4" s="10"/>
      <c r="F4" s="10"/>
      <c r="G4" s="10"/>
    </row>
    <row r="5" spans="1:16" ht="17.25" thickBot="1" x14ac:dyDescent="0.25">
      <c r="A5" s="13" t="s">
        <v>342</v>
      </c>
      <c r="B5" s="13"/>
      <c r="C5" s="10"/>
      <c r="D5" s="10"/>
      <c r="E5" s="10"/>
      <c r="F5" s="10"/>
      <c r="G5" s="10"/>
    </row>
    <row r="6" spans="1:16" ht="15.95" customHeight="1" thickTop="1" x14ac:dyDescent="0.2">
      <c r="B6" s="25" t="s">
        <v>364</v>
      </c>
      <c r="C6" s="51"/>
      <c r="D6" s="26"/>
      <c r="E6" s="17" t="s">
        <v>373</v>
      </c>
      <c r="F6" s="18"/>
      <c r="G6" t="s">
        <v>231</v>
      </c>
    </row>
    <row r="7" spans="1:16" ht="15.95" customHeight="1" thickBot="1" x14ac:dyDescent="0.25">
      <c r="B7" s="29" t="s">
        <v>365</v>
      </c>
      <c r="C7" s="19" t="s">
        <v>232</v>
      </c>
      <c r="D7" s="20"/>
      <c r="E7" s="43" t="s">
        <v>294</v>
      </c>
      <c r="F7" s="44" t="s">
        <v>375</v>
      </c>
      <c r="G7" t="s">
        <v>231</v>
      </c>
    </row>
    <row r="8" spans="1:16" ht="15.95" customHeight="1" thickTop="1" x14ac:dyDescent="0.2">
      <c r="B8" s="52" t="str">
        <f>B33</f>
        <v xml:space="preserve">     All Procedures</v>
      </c>
      <c r="C8" s="64">
        <f>IF(C33=0,+Tab_2A.asp!#REF!,+C33)</f>
        <v>30208</v>
      </c>
      <c r="D8" s="65"/>
      <c r="E8" s="55">
        <f>IF(E33=0,+Tab_2A.asp!#REF!,+E33)</f>
        <v>11</v>
      </c>
      <c r="F8" s="47">
        <f>IF(F33=0,+Tab_2A.asp!#REF!,IF(E8&lt;6,+O!$A$27,+F33))</f>
        <v>0.04</v>
      </c>
    </row>
    <row r="9" spans="1:16" ht="8.1" customHeight="1" x14ac:dyDescent="0.2">
      <c r="B9" s="52"/>
      <c r="C9" s="64"/>
      <c r="D9" s="65"/>
      <c r="E9" s="55"/>
      <c r="F9" s="57"/>
    </row>
    <row r="10" spans="1:16" x14ac:dyDescent="0.2">
      <c r="B10" s="52" t="str">
        <f>B35</f>
        <v xml:space="preserve">     Suction</v>
      </c>
      <c r="C10" s="64">
        <f>IF(C35=0,+Tab_2A.asp!#REF!,+C35)</f>
        <v>29138</v>
      </c>
      <c r="D10" s="65"/>
      <c r="E10" s="55">
        <f>IF(E35=0,+Tab_2A.asp!#REF!,+E35)</f>
        <v>4</v>
      </c>
      <c r="F10" s="47" t="str">
        <f>IF(F35=0,+Tab_2A.asp!#REF!,IF(E10&lt;6,+O!$A$27,+F35))</f>
        <v>*</v>
      </c>
    </row>
    <row r="11" spans="1:16" ht="25.5" x14ac:dyDescent="0.2">
      <c r="B11" s="66" t="str">
        <f>B36</f>
        <v xml:space="preserve"> Dilation and         Curettage          </v>
      </c>
      <c r="C11" s="64">
        <f>IF(C36=0,+Tab_2A.asp!#REF!,+C36)</f>
        <v>405</v>
      </c>
      <c r="D11" s="65"/>
      <c r="E11" s="55" t="e">
        <f>IF(E36=0,+Tab_2A.asp!#REF!,+E36)</f>
        <v>#REF!</v>
      </c>
      <c r="F11" s="47" t="e">
        <f>IF(F36=0,+Tab_2A.asp!#REF!,IF(E11&lt;6,+O!$A$27,+F36))</f>
        <v>#REF!</v>
      </c>
    </row>
    <row r="12" spans="1:16" x14ac:dyDescent="0.2">
      <c r="B12" s="52" t="str">
        <f>B37</f>
        <v xml:space="preserve">     Saline Injection</v>
      </c>
      <c r="C12" s="64" t="e">
        <f>IF(C37=0,+Tab_2A.asp!#REF!,+C37)</f>
        <v>#REF!</v>
      </c>
      <c r="D12" s="65"/>
      <c r="E12" s="55" t="e">
        <f>IF(E37=0,+Tab_2A.asp!#REF!,+E37)</f>
        <v>#REF!</v>
      </c>
      <c r="F12" s="47" t="e">
        <f>IF(F37=0,+Tab_2A.asp!#REF!,IF(E12&lt;6,+O!$A$27,+F37))</f>
        <v>#REF!</v>
      </c>
    </row>
    <row r="13" spans="1:16" ht="8.1" customHeight="1" x14ac:dyDescent="0.2">
      <c r="B13" s="52"/>
      <c r="C13" s="64"/>
      <c r="D13" s="65"/>
      <c r="E13" s="55"/>
      <c r="F13" s="57"/>
    </row>
    <row r="14" spans="1:16" x14ac:dyDescent="0.2">
      <c r="B14" s="52" t="str">
        <f>B39</f>
        <v xml:space="preserve">     Prostaglandin</v>
      </c>
      <c r="C14" s="64">
        <f>IF(C39=0,+Tab_2A.asp!#REF!,+C39)</f>
        <v>54</v>
      </c>
      <c r="D14" s="65"/>
      <c r="E14" s="55">
        <f>IF(E39=0,+Tab_2A.asp!#REF!,+E39)</f>
        <v>5</v>
      </c>
      <c r="F14" s="47" t="str">
        <f>IF(F39=0,+Tab_2A.asp!#REF!,IF(E14&lt;6,+O!$A$27,+F39))</f>
        <v>*</v>
      </c>
    </row>
    <row r="15" spans="1:16" x14ac:dyDescent="0.2">
      <c r="B15" s="52" t="str">
        <f>B40</f>
        <v xml:space="preserve">     Hysterotomy</v>
      </c>
      <c r="C15" s="64" t="e">
        <f>IF(C40=0,+Tab_2A.asp!#REF!,+C40)</f>
        <v>#REF!</v>
      </c>
      <c r="D15" s="65"/>
      <c r="E15" s="55" t="e">
        <f>IF(E40=0,+Tab_2A.asp!#REF!,+E40)</f>
        <v>#REF!</v>
      </c>
      <c r="F15" s="47" t="e">
        <f>IF(F40=0,+Tab_2A.asp!#REF!,IF(E15&lt;6,+O!$A$27,+F40))</f>
        <v>#REF!</v>
      </c>
    </row>
    <row r="16" spans="1:16" x14ac:dyDescent="0.2">
      <c r="B16" s="52" t="str">
        <f>B41</f>
        <v xml:space="preserve">     Hysterectomy</v>
      </c>
      <c r="C16" s="64" t="e">
        <f>IF(C41=0,+Tab_2A.asp!#REF!,+C41)</f>
        <v>#REF!</v>
      </c>
      <c r="D16" s="65"/>
      <c r="E16" s="55" t="e">
        <f>IF(E41=0,+Tab_2A.asp!#REF!,+E41)</f>
        <v>#REF!</v>
      </c>
      <c r="F16" s="47" t="e">
        <f>IF(F41=0,+Tab_2A.asp!#REF!,IF(E16&lt;6,+O!$A$27,+F41))</f>
        <v>#REF!</v>
      </c>
    </row>
    <row r="17" spans="1:6" ht="8.1" customHeight="1" x14ac:dyDescent="0.2">
      <c r="B17" s="52"/>
      <c r="C17" s="64"/>
      <c r="D17" s="65"/>
      <c r="E17" s="55"/>
      <c r="F17" s="57"/>
    </row>
    <row r="18" spans="1:6" ht="24" customHeight="1" x14ac:dyDescent="0.2">
      <c r="B18" s="66" t="str">
        <f>B43</f>
        <v xml:space="preserve">Dilatation and      Evacuation        </v>
      </c>
      <c r="C18" s="64">
        <f>IF(C43=0,+Tab_2A.asp!#REF!,+C43)</f>
        <v>589</v>
      </c>
      <c r="D18" s="65"/>
      <c r="E18" s="55">
        <f>IF(E43=0,+Tab_2A.asp!#REF!,+E43)</f>
        <v>2</v>
      </c>
      <c r="F18" s="47" t="str">
        <f>IF(F43=0,+Tab_2A.asp!#REF!,IF(E18&lt;6,+O!$A$27,+F43))</f>
        <v>*</v>
      </c>
    </row>
    <row r="19" spans="1:6" x14ac:dyDescent="0.2">
      <c r="B19" s="52" t="str">
        <f>B44</f>
        <v xml:space="preserve">     Other Procedures</v>
      </c>
      <c r="C19" s="64">
        <f>IF(C44=0,+Tab_2A.asp!#REF!,+C44)</f>
        <v>22</v>
      </c>
      <c r="D19" s="65"/>
      <c r="E19" s="55" t="e">
        <f>IF(E44=0,+Tab_2A.asp!#REF!,+E44)</f>
        <v>#REF!</v>
      </c>
      <c r="F19" s="47" t="e">
        <f>IF(F44=0,+Tab_2A.asp!#REF!,IF(E19&lt;6,+O!$A$27,+F44))</f>
        <v>#REF!</v>
      </c>
    </row>
    <row r="20" spans="1:6" ht="8.1" customHeight="1" thickBot="1" x14ac:dyDescent="0.25">
      <c r="B20" s="63"/>
      <c r="C20" s="59"/>
      <c r="D20" s="60"/>
      <c r="E20" s="61"/>
      <c r="F20" s="62"/>
    </row>
    <row r="21" spans="1:6" ht="13.5" thickTop="1" x14ac:dyDescent="0.2">
      <c r="B21" s="8" t="s">
        <v>421</v>
      </c>
    </row>
    <row r="22" spans="1:6" x14ac:dyDescent="0.2">
      <c r="B22" s="8" t="s">
        <v>422</v>
      </c>
    </row>
    <row r="23" spans="1:6" x14ac:dyDescent="0.2">
      <c r="B23" s="8" t="s">
        <v>423</v>
      </c>
    </row>
    <row r="24" spans="1:6" x14ac:dyDescent="0.2">
      <c r="B24" s="8" t="s">
        <v>424</v>
      </c>
    </row>
    <row r="25" spans="1:6" x14ac:dyDescent="0.2">
      <c r="B25" s="8" t="s">
        <v>425</v>
      </c>
    </row>
    <row r="26" spans="1:6" ht="8.1" customHeight="1" x14ac:dyDescent="0.2">
      <c r="B26" s="8"/>
    </row>
    <row r="27" spans="1:6" ht="8.1" customHeight="1" x14ac:dyDescent="0.2">
      <c r="B27" s="8"/>
    </row>
    <row r="28" spans="1:6" x14ac:dyDescent="0.2">
      <c r="A28" s="9" t="e">
        <f>#REF!</f>
        <v>#REF!</v>
      </c>
      <c r="B28" s="9" t="e">
        <f>#REF!</f>
        <v>#REF!</v>
      </c>
    </row>
    <row r="32" spans="1:6" x14ac:dyDescent="0.2">
      <c r="B32" t="str">
        <f>A48</f>
        <v>Frequency</v>
      </c>
      <c r="C32" t="str">
        <f>B48</f>
        <v>TOTAL</v>
      </c>
      <c r="E32" t="str">
        <f>C48</f>
        <v>W/Comp</v>
      </c>
      <c r="F32" t="s">
        <v>407</v>
      </c>
    </row>
    <row r="33" spans="1:6" x14ac:dyDescent="0.2">
      <c r="B33" t="s">
        <v>366</v>
      </c>
      <c r="C33">
        <f>B49</f>
        <v>30208</v>
      </c>
      <c r="E33">
        <f>C49</f>
        <v>11</v>
      </c>
      <c r="F33" s="45">
        <f>E33/C33*100</f>
        <v>0.04</v>
      </c>
    </row>
    <row r="34" spans="1:6" x14ac:dyDescent="0.2">
      <c r="F34" s="45"/>
    </row>
    <row r="35" spans="1:6" x14ac:dyDescent="0.2">
      <c r="B35" t="s">
        <v>348</v>
      </c>
      <c r="C35">
        <f>B50</f>
        <v>29138</v>
      </c>
      <c r="E35">
        <f>C50</f>
        <v>4</v>
      </c>
      <c r="F35" s="45">
        <f>E35/C35*100</f>
        <v>0.01</v>
      </c>
    </row>
    <row r="36" spans="1:6" x14ac:dyDescent="0.2">
      <c r="B36" t="s">
        <v>426</v>
      </c>
      <c r="C36">
        <f>B51</f>
        <v>405</v>
      </c>
      <c r="E36">
        <f>C51</f>
        <v>0</v>
      </c>
      <c r="F36" s="45">
        <f>E36/C36*100</f>
        <v>0</v>
      </c>
    </row>
    <row r="37" spans="1:6" x14ac:dyDescent="0.2">
      <c r="B37" t="s">
        <v>427</v>
      </c>
      <c r="C37">
        <f>B53</f>
        <v>0</v>
      </c>
      <c r="E37">
        <f>C53</f>
        <v>0</v>
      </c>
      <c r="F37" s="69" t="s">
        <v>223</v>
      </c>
    </row>
    <row r="38" spans="1:6" x14ac:dyDescent="0.2">
      <c r="F38" s="45"/>
    </row>
    <row r="39" spans="1:6" x14ac:dyDescent="0.2">
      <c r="B39" t="s">
        <v>367</v>
      </c>
      <c r="C39">
        <f>B52</f>
        <v>54</v>
      </c>
      <c r="E39">
        <f>C52</f>
        <v>5</v>
      </c>
      <c r="F39" s="45">
        <f>E39/C39*100</f>
        <v>9.26</v>
      </c>
    </row>
    <row r="40" spans="1:6" x14ac:dyDescent="0.2">
      <c r="B40" t="s">
        <v>428</v>
      </c>
      <c r="C40">
        <f>B53</f>
        <v>0</v>
      </c>
      <c r="E40">
        <f>C53</f>
        <v>0</v>
      </c>
      <c r="F40" s="69" t="s">
        <v>223</v>
      </c>
    </row>
    <row r="41" spans="1:6" x14ac:dyDescent="0.2">
      <c r="B41" t="s">
        <v>429</v>
      </c>
      <c r="C41">
        <f>B54</f>
        <v>0</v>
      </c>
      <c r="E41">
        <f>C54</f>
        <v>0</v>
      </c>
      <c r="F41" s="69" t="s">
        <v>223</v>
      </c>
    </row>
    <row r="42" spans="1:6" x14ac:dyDescent="0.2">
      <c r="F42" s="45"/>
    </row>
    <row r="43" spans="1:6" x14ac:dyDescent="0.2">
      <c r="B43" t="s">
        <v>432</v>
      </c>
      <c r="C43">
        <f>B55</f>
        <v>589</v>
      </c>
      <c r="E43">
        <f>C55</f>
        <v>2</v>
      </c>
      <c r="F43" s="45">
        <f>E43/C43*100</f>
        <v>0.34</v>
      </c>
    </row>
    <row r="44" spans="1:6" x14ac:dyDescent="0.2">
      <c r="B44" t="s">
        <v>433</v>
      </c>
      <c r="C44">
        <f>B56</f>
        <v>22</v>
      </c>
      <c r="E44">
        <f>C56</f>
        <v>0</v>
      </c>
      <c r="F44" s="45">
        <f>E44/C44*100</f>
        <v>0</v>
      </c>
    </row>
    <row r="46" spans="1:6" x14ac:dyDescent="0.2">
      <c r="A46" t="s">
        <v>434</v>
      </c>
    </row>
    <row r="47" spans="1:6" x14ac:dyDescent="0.2">
      <c r="A47" t="s">
        <v>346</v>
      </c>
      <c r="B47" t="s">
        <v>405</v>
      </c>
    </row>
    <row r="48" spans="1:6" x14ac:dyDescent="0.2">
      <c r="A48" t="s">
        <v>219</v>
      </c>
      <c r="B48" t="s">
        <v>220</v>
      </c>
      <c r="C48" t="s">
        <v>435</v>
      </c>
      <c r="E48" t="s">
        <v>436</v>
      </c>
    </row>
    <row r="49" spans="1:5" x14ac:dyDescent="0.2">
      <c r="A49" t="s">
        <v>220</v>
      </c>
      <c r="B49">
        <f>SUM(C49:E49)</f>
        <v>30208</v>
      </c>
      <c r="C49">
        <f>SUM(C50:C56)</f>
        <v>11</v>
      </c>
      <c r="E49">
        <f>SUM(E50:E56)</f>
        <v>30197</v>
      </c>
    </row>
    <row r="50" spans="1:5" x14ac:dyDescent="0.2">
      <c r="A50" t="s">
        <v>344</v>
      </c>
      <c r="B50">
        <f>SUM(C50:E50)</f>
        <v>29138</v>
      </c>
      <c r="C50">
        <v>4</v>
      </c>
      <c r="E50">
        <v>29134</v>
      </c>
    </row>
    <row r="51" spans="1:5" x14ac:dyDescent="0.2">
      <c r="A51" t="s">
        <v>349</v>
      </c>
      <c r="B51">
        <f>SUM(C51:E51)</f>
        <v>405</v>
      </c>
      <c r="C51">
        <v>0</v>
      </c>
      <c r="E51">
        <v>405</v>
      </c>
    </row>
    <row r="52" spans="1:5" x14ac:dyDescent="0.2">
      <c r="A52" t="s">
        <v>350</v>
      </c>
      <c r="B52">
        <f>SUM(C52:E52)</f>
        <v>54</v>
      </c>
      <c r="C52">
        <v>5</v>
      </c>
      <c r="E52">
        <v>49</v>
      </c>
    </row>
    <row r="53" spans="1:5" x14ac:dyDescent="0.2">
      <c r="A53" t="s">
        <v>437</v>
      </c>
    </row>
    <row r="54" spans="1:5" x14ac:dyDescent="0.2">
      <c r="A54" t="s">
        <v>438</v>
      </c>
    </row>
    <row r="55" spans="1:5" x14ac:dyDescent="0.2">
      <c r="A55" t="s">
        <v>351</v>
      </c>
      <c r="B55">
        <f>SUM(C55:E55)</f>
        <v>589</v>
      </c>
      <c r="C55">
        <v>2</v>
      </c>
      <c r="E55">
        <v>587</v>
      </c>
    </row>
    <row r="56" spans="1:5" x14ac:dyDescent="0.2">
      <c r="A56" t="s">
        <v>345</v>
      </c>
      <c r="B56">
        <f>SUM(C56:E56)</f>
        <v>22</v>
      </c>
      <c r="C56">
        <v>0</v>
      </c>
      <c r="E56">
        <v>22</v>
      </c>
    </row>
  </sheetData>
  <phoneticPr fontId="7" type="noConversion"/>
  <pageMargins left="0.55000000000000004" right="0.3" top="0.8" bottom="0.3" header="0.5" footer="0.5"/>
  <pageSetup orientation="portrait" r:id="rId1"/>
  <headerFooter alignWithMargins="0">
    <oddFooter>&amp;C\P1</oddFooter>
  </headerFooter>
  <rowBreaks count="1" manualBreakCount="1">
    <brk id="28" max="16383" man="1"/>
  </row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ransitionEvaluation="1" transitionEntry="1" codeName="Sheet42"/>
  <dimension ref="A1:P67"/>
  <sheetViews>
    <sheetView defaultGridColor="0" colorId="22" zoomScale="87" workbookViewId="0"/>
  </sheetViews>
  <sheetFormatPr defaultColWidth="9.5703125" defaultRowHeight="12.75" x14ac:dyDescent="0.2"/>
  <cols>
    <col min="2" max="2" width="14.5703125" customWidth="1"/>
    <col min="3" max="3" width="10.5703125" customWidth="1"/>
    <col min="4" max="4" width="3.5703125" customWidth="1"/>
    <col min="5" max="6" width="13.5703125" customWidth="1"/>
    <col min="7" max="7" width="8.5703125" customWidth="1"/>
  </cols>
  <sheetData>
    <row r="1" spans="1:16" ht="15.75" x14ac:dyDescent="0.2">
      <c r="A1" s="11" t="s">
        <v>439</v>
      </c>
      <c r="B1" s="11"/>
      <c r="C1" s="10"/>
      <c r="D1" s="10"/>
      <c r="E1" s="10"/>
      <c r="F1" s="10"/>
      <c r="G1" s="10"/>
      <c r="P1">
        <v>26</v>
      </c>
    </row>
    <row r="2" spans="1:16" ht="18" x14ac:dyDescent="0.2">
      <c r="A2" s="12" t="s">
        <v>399</v>
      </c>
      <c r="B2" s="12"/>
      <c r="C2" s="10"/>
      <c r="D2" s="10"/>
      <c r="E2" s="10"/>
      <c r="F2" s="10"/>
      <c r="G2" s="10"/>
    </row>
    <row r="3" spans="1:16" ht="18" x14ac:dyDescent="0.2">
      <c r="A3" s="12" t="s">
        <v>400</v>
      </c>
      <c r="B3" s="12"/>
      <c r="C3" s="10"/>
      <c r="D3" s="10"/>
      <c r="E3" s="10"/>
      <c r="F3" s="10"/>
      <c r="G3" s="10"/>
    </row>
    <row r="4" spans="1:16" ht="18" x14ac:dyDescent="0.2">
      <c r="A4" s="12" t="s">
        <v>440</v>
      </c>
      <c r="B4" s="12"/>
      <c r="C4" s="10"/>
      <c r="D4" s="10"/>
      <c r="E4" s="10"/>
      <c r="F4" s="10"/>
      <c r="G4" s="10"/>
    </row>
    <row r="5" spans="1:16" ht="17.25" thickBot="1" x14ac:dyDescent="0.25">
      <c r="A5" s="13" t="s">
        <v>342</v>
      </c>
      <c r="B5" s="13"/>
      <c r="C5" s="10"/>
      <c r="D5" s="10"/>
      <c r="E5" s="10"/>
      <c r="F5" s="10"/>
      <c r="G5" s="10"/>
    </row>
    <row r="6" spans="1:16" ht="15.95" customHeight="1" thickTop="1" x14ac:dyDescent="0.2">
      <c r="B6" s="25" t="s">
        <v>372</v>
      </c>
      <c r="C6" s="51"/>
      <c r="D6" s="26"/>
      <c r="E6" s="17" t="s">
        <v>373</v>
      </c>
      <c r="F6" s="18"/>
      <c r="G6" t="s">
        <v>231</v>
      </c>
    </row>
    <row r="7" spans="1:16" ht="15.95" customHeight="1" thickBot="1" x14ac:dyDescent="0.25">
      <c r="B7" s="29" t="s">
        <v>441</v>
      </c>
      <c r="C7" s="19" t="s">
        <v>232</v>
      </c>
      <c r="D7" s="20"/>
      <c r="E7" s="43" t="s">
        <v>294</v>
      </c>
      <c r="F7" s="44" t="s">
        <v>375</v>
      </c>
      <c r="G7" t="s">
        <v>231</v>
      </c>
    </row>
    <row r="8" spans="1:16" ht="15.95" customHeight="1" thickTop="1" x14ac:dyDescent="0.2">
      <c r="B8" s="52" t="str">
        <f>B41</f>
        <v xml:space="preserve">     All Types</v>
      </c>
      <c r="C8" s="64">
        <f>IF(C41=0,+Tab_2A.asp!#REF!,+C41)</f>
        <v>30208</v>
      </c>
      <c r="D8" s="65"/>
      <c r="E8" s="55">
        <f>IF(E41=0,+Tab_2A.asp!#REF!,+E41)</f>
        <v>11</v>
      </c>
      <c r="F8" s="47">
        <f>IF(F41=0,+Tab_2A.asp!#REF!,IF(E8&lt;6,+O!$A$27,+F41))</f>
        <v>0.04</v>
      </c>
    </row>
    <row r="9" spans="1:16" ht="8.1" customHeight="1" x14ac:dyDescent="0.2">
      <c r="B9" s="52"/>
      <c r="C9" s="64"/>
      <c r="D9" s="65"/>
      <c r="E9" s="55"/>
      <c r="F9" s="57"/>
    </row>
    <row r="10" spans="1:16" x14ac:dyDescent="0.2">
      <c r="B10" s="52" t="str">
        <f>B42</f>
        <v xml:space="preserve">     Hospital</v>
      </c>
      <c r="C10" s="64">
        <f>IF(C42=0,+Tab_2A.asp!#REF!,+C42)</f>
        <v>169</v>
      </c>
      <c r="D10" s="65"/>
      <c r="E10" s="55">
        <f>IF(E42=0,+Tab_2A.asp!#REF!,+E42)</f>
        <v>5</v>
      </c>
      <c r="F10" s="47" t="str">
        <f>IF(F42=0,+Tab_2A.asp!#REF!,IF(E10&lt;6,+O!$A$27,+F42))</f>
        <v>*</v>
      </c>
    </row>
    <row r="11" spans="1:16" ht="8.1" customHeight="1" x14ac:dyDescent="0.2">
      <c r="B11" s="52"/>
      <c r="C11" s="64"/>
      <c r="D11" s="65"/>
      <c r="E11" s="55"/>
      <c r="F11" s="57"/>
    </row>
    <row r="12" spans="1:16" x14ac:dyDescent="0.2">
      <c r="B12" s="52" t="str">
        <f>B43</f>
        <v xml:space="preserve">     Hospital                  </v>
      </c>
      <c r="C12" s="64"/>
      <c r="D12" s="65"/>
      <c r="E12" s="55"/>
      <c r="F12" s="57"/>
    </row>
    <row r="13" spans="1:16" x14ac:dyDescent="0.2">
      <c r="B13" s="52" t="str">
        <f>B44</f>
        <v xml:space="preserve">     Satellite Clinic                   </v>
      </c>
      <c r="C13" s="64">
        <f>IF(C44=0,+Tab_2A.asp!#REF!,+C44)</f>
        <v>31</v>
      </c>
      <c r="D13" s="65"/>
      <c r="E13" s="55" t="e">
        <f>IF(E44=0,+Tab_2A.asp!#REF!,+E44)</f>
        <v>#REF!</v>
      </c>
      <c r="F13" s="47" t="e">
        <f>IF(F44=0,+Tab_2A.asp!#REF!,IF(E13&lt;6,+O!$A$27,+F44))</f>
        <v>#REF!</v>
      </c>
    </row>
    <row r="14" spans="1:16" ht="8.1" customHeight="1" x14ac:dyDescent="0.2">
      <c r="B14" s="52"/>
      <c r="C14" s="64"/>
      <c r="D14" s="65"/>
      <c r="E14" s="55"/>
      <c r="F14" s="57"/>
    </row>
    <row r="15" spans="1:16" x14ac:dyDescent="0.2">
      <c r="B15" s="52" t="str">
        <f>B45</f>
        <v xml:space="preserve">     Freestanding</v>
      </c>
      <c r="C15" s="64"/>
      <c r="D15" s="65"/>
      <c r="E15" s="55"/>
      <c r="F15" s="57"/>
    </row>
    <row r="16" spans="1:16" x14ac:dyDescent="0.2">
      <c r="B16" s="52" t="str">
        <f>B46</f>
        <v xml:space="preserve">     Outpatient</v>
      </c>
      <c r="C16" s="64"/>
      <c r="D16" s="65"/>
      <c r="E16" s="55"/>
      <c r="F16" s="57"/>
    </row>
    <row r="17" spans="1:6" x14ac:dyDescent="0.2">
      <c r="B17" s="52" t="str">
        <f>B47</f>
        <v xml:space="preserve">     Surgical Facility</v>
      </c>
      <c r="C17" s="64">
        <f>IF(C47=0,+Tab_2A.asp!#REF!,+C47)</f>
        <v>9393</v>
      </c>
      <c r="D17" s="65"/>
      <c r="E17" s="55">
        <f>IF(E47=0,+Tab_2A.asp!#REF!,+E47)</f>
        <v>1</v>
      </c>
      <c r="F17" s="47" t="str">
        <f>IF(F47=0,+Tab_2A.asp!#REF!,IF(E17&lt;6,+O!$A$27,+F47))</f>
        <v>*</v>
      </c>
    </row>
    <row r="18" spans="1:6" ht="8.1" customHeight="1" x14ac:dyDescent="0.2">
      <c r="B18" s="52"/>
      <c r="C18" s="64"/>
      <c r="D18" s="65"/>
      <c r="E18" s="55"/>
      <c r="F18" s="57"/>
    </row>
    <row r="19" spans="1:6" x14ac:dyDescent="0.2">
      <c r="B19" s="52" t="str">
        <f>B48</f>
        <v xml:space="preserve">     Physician's</v>
      </c>
      <c r="C19" s="64"/>
      <c r="D19" s="65"/>
      <c r="E19" s="55"/>
      <c r="F19" s="57"/>
    </row>
    <row r="20" spans="1:6" x14ac:dyDescent="0.2">
      <c r="B20" s="52" t="str">
        <f>B49</f>
        <v xml:space="preserve">     Private Office</v>
      </c>
      <c r="C20" s="64">
        <f>IF(C49=0,+Tab_2A.asp!#REF!,+C49)</f>
        <v>20607</v>
      </c>
      <c r="D20" s="65"/>
      <c r="E20" s="55">
        <f>IF(E49=0,+Tab_2A.asp!#REF!,+E49)</f>
        <v>5</v>
      </c>
      <c r="F20" s="47" t="str">
        <f>IF(F49=0,+Tab_2A.asp!#REF!,IF(E20&lt;6,+O!$A$27,+F49))</f>
        <v>*</v>
      </c>
    </row>
    <row r="21" spans="1:6" ht="8.1" customHeight="1" x14ac:dyDescent="0.2">
      <c r="B21" s="52"/>
      <c r="C21" s="64"/>
      <c r="D21" s="65"/>
      <c r="E21" s="55"/>
      <c r="F21" s="57"/>
    </row>
    <row r="22" spans="1:6" x14ac:dyDescent="0.2">
      <c r="B22" s="52" t="str">
        <f>B50</f>
        <v xml:space="preserve">     Other</v>
      </c>
      <c r="C22" s="64">
        <f>IF(C50=0,+Tab_2A.asp!#REF!,+C50)</f>
        <v>7</v>
      </c>
      <c r="D22" s="65"/>
      <c r="E22" s="55" t="e">
        <f>IF(E50=0,+Tab_2A.asp!#REF!,+E50)</f>
        <v>#REF!</v>
      </c>
      <c r="F22" s="47" t="e">
        <f>IF(F50=0,+Tab_2A.asp!#REF!,IF(E22&lt;6,+O!$A$27,+F50))</f>
        <v>#REF!</v>
      </c>
    </row>
    <row r="23" spans="1:6" ht="8.1" customHeight="1" thickBot="1" x14ac:dyDescent="0.25">
      <c r="B23" s="63"/>
      <c r="C23" s="67"/>
      <c r="D23" s="68"/>
      <c r="E23" s="61"/>
      <c r="F23" s="62"/>
    </row>
    <row r="24" spans="1:6" ht="13.5" thickTop="1" x14ac:dyDescent="0.2">
      <c r="B24" s="8" t="s">
        <v>421</v>
      </c>
    </row>
    <row r="25" spans="1:6" x14ac:dyDescent="0.2">
      <c r="B25" s="8" t="s">
        <v>422</v>
      </c>
    </row>
    <row r="26" spans="1:6" x14ac:dyDescent="0.2">
      <c r="B26" s="8" t="s">
        <v>442</v>
      </c>
    </row>
    <row r="27" spans="1:6" ht="8.1" customHeight="1" x14ac:dyDescent="0.2"/>
    <row r="28" spans="1:6" ht="8.1" customHeight="1" x14ac:dyDescent="0.2"/>
    <row r="29" spans="1:6" x14ac:dyDescent="0.2">
      <c r="A29" s="9" t="e">
        <f>#REF!</f>
        <v>#REF!</v>
      </c>
      <c r="B29" s="9" t="e">
        <f>#REF!</f>
        <v>#REF!</v>
      </c>
    </row>
    <row r="40" spans="2:6" x14ac:dyDescent="0.2">
      <c r="B40" t="str">
        <f t="shared" ref="B40:C42" si="0">A56</f>
        <v>Frequency</v>
      </c>
      <c r="C40" t="str">
        <f t="shared" si="0"/>
        <v>TOTAL</v>
      </c>
      <c r="E40" t="str">
        <f>C56</f>
        <v>Present</v>
      </c>
      <c r="F40" t="s">
        <v>407</v>
      </c>
    </row>
    <row r="41" spans="2:6" x14ac:dyDescent="0.2">
      <c r="B41" t="str">
        <f t="shared" si="0"/>
        <v xml:space="preserve">     All Types</v>
      </c>
      <c r="C41">
        <f t="shared" si="0"/>
        <v>30208</v>
      </c>
      <c r="E41" s="24">
        <f>C57</f>
        <v>11</v>
      </c>
      <c r="F41" s="45">
        <f>E41/C41*100</f>
        <v>0.04</v>
      </c>
    </row>
    <row r="42" spans="2:6" x14ac:dyDescent="0.2">
      <c r="B42" t="str">
        <f t="shared" si="0"/>
        <v xml:space="preserve">     Hospital</v>
      </c>
      <c r="C42">
        <f t="shared" si="0"/>
        <v>169</v>
      </c>
      <c r="E42" s="24">
        <f>C58</f>
        <v>5</v>
      </c>
      <c r="F42" s="45">
        <f>E42/C42*100</f>
        <v>2.96</v>
      </c>
    </row>
    <row r="43" spans="2:6" x14ac:dyDescent="0.2">
      <c r="B43" t="str">
        <f t="shared" ref="B43:B51" si="1">A59</f>
        <v xml:space="preserve">     Hospital                  </v>
      </c>
      <c r="E43" s="24"/>
      <c r="F43" s="45"/>
    </row>
    <row r="44" spans="2:6" x14ac:dyDescent="0.2">
      <c r="B44" t="str">
        <f t="shared" si="1"/>
        <v xml:space="preserve">     Satellite Clinic                   </v>
      </c>
      <c r="C44">
        <f>B60</f>
        <v>31</v>
      </c>
      <c r="E44" s="24">
        <f>C60</f>
        <v>0</v>
      </c>
      <c r="F44" s="45">
        <f>E44/C44*100</f>
        <v>0</v>
      </c>
    </row>
    <row r="45" spans="2:6" x14ac:dyDescent="0.2">
      <c r="B45" t="str">
        <f t="shared" si="1"/>
        <v xml:space="preserve">     Freestanding</v>
      </c>
      <c r="E45" s="24"/>
      <c r="F45" s="69"/>
    </row>
    <row r="46" spans="2:6" x14ac:dyDescent="0.2">
      <c r="B46" t="str">
        <f t="shared" si="1"/>
        <v xml:space="preserve">     Outpatient</v>
      </c>
      <c r="E46" s="24"/>
      <c r="F46" s="69"/>
    </row>
    <row r="47" spans="2:6" x14ac:dyDescent="0.2">
      <c r="B47" t="str">
        <f t="shared" si="1"/>
        <v xml:space="preserve">     Surgical Facility</v>
      </c>
      <c r="C47">
        <f>B63</f>
        <v>9393</v>
      </c>
      <c r="E47" s="24">
        <f>C63</f>
        <v>1</v>
      </c>
      <c r="F47" s="45">
        <f>E47/C47*100</f>
        <v>0.01</v>
      </c>
    </row>
    <row r="48" spans="2:6" x14ac:dyDescent="0.2">
      <c r="B48" t="str">
        <f t="shared" si="1"/>
        <v xml:space="preserve">     Physician's</v>
      </c>
      <c r="E48" s="24"/>
      <c r="F48" s="69"/>
    </row>
    <row r="49" spans="1:6" x14ac:dyDescent="0.2">
      <c r="B49" t="str">
        <f t="shared" si="1"/>
        <v xml:space="preserve">     Private Office</v>
      </c>
      <c r="C49">
        <f>B65</f>
        <v>20607</v>
      </c>
      <c r="E49" s="24">
        <f>C65</f>
        <v>5</v>
      </c>
      <c r="F49" s="45">
        <f>E49/C49*100</f>
        <v>0.02</v>
      </c>
    </row>
    <row r="50" spans="1:6" x14ac:dyDescent="0.2">
      <c r="B50" t="str">
        <f t="shared" si="1"/>
        <v xml:space="preserve">     Other</v>
      </c>
      <c r="C50" s="24">
        <f>B66</f>
        <v>7</v>
      </c>
      <c r="D50" s="24"/>
      <c r="E50" s="24">
        <f>C66</f>
        <v>0</v>
      </c>
      <c r="F50" s="69" t="s">
        <v>352</v>
      </c>
    </row>
    <row r="51" spans="1:6" x14ac:dyDescent="0.2">
      <c r="B51" t="str">
        <f t="shared" si="1"/>
        <v xml:space="preserve">     Not Reported</v>
      </c>
      <c r="C51">
        <f>B67</f>
        <v>1</v>
      </c>
      <c r="E51" s="24">
        <f>C67</f>
        <v>0</v>
      </c>
      <c r="F51" s="45">
        <f>E51/C51*100</f>
        <v>0</v>
      </c>
    </row>
    <row r="54" spans="1:6" x14ac:dyDescent="0.2">
      <c r="A54" t="s">
        <v>443</v>
      </c>
    </row>
    <row r="55" spans="1:6" x14ac:dyDescent="0.2">
      <c r="A55" t="s">
        <v>363</v>
      </c>
      <c r="B55" t="s">
        <v>405</v>
      </c>
    </row>
    <row r="56" spans="1:6" x14ac:dyDescent="0.2">
      <c r="A56" t="s">
        <v>219</v>
      </c>
      <c r="B56" t="s">
        <v>220</v>
      </c>
      <c r="C56" t="s">
        <v>406</v>
      </c>
      <c r="E56" t="s">
        <v>436</v>
      </c>
    </row>
    <row r="57" spans="1:6" x14ac:dyDescent="0.2">
      <c r="A57" t="s">
        <v>444</v>
      </c>
      <c r="B57">
        <f>SUM(B58:B67)</f>
        <v>30208</v>
      </c>
      <c r="C57">
        <f>SUM(C58:C67)</f>
        <v>11</v>
      </c>
      <c r="E57">
        <f>SUM(E58:E67)</f>
        <v>30197</v>
      </c>
    </row>
    <row r="58" spans="1:6" x14ac:dyDescent="0.2">
      <c r="A58" t="s">
        <v>368</v>
      </c>
      <c r="B58">
        <f>SUM(C58:E58)</f>
        <v>169</v>
      </c>
      <c r="C58">
        <v>5</v>
      </c>
      <c r="E58">
        <v>164</v>
      </c>
    </row>
    <row r="59" spans="1:6" x14ac:dyDescent="0.2">
      <c r="A59" t="s">
        <v>445</v>
      </c>
    </row>
    <row r="60" spans="1:6" x14ac:dyDescent="0.2">
      <c r="A60" t="s">
        <v>446</v>
      </c>
      <c r="B60">
        <f>SUM(C60:E60)</f>
        <v>31</v>
      </c>
      <c r="C60">
        <v>0</v>
      </c>
      <c r="E60">
        <v>31</v>
      </c>
    </row>
    <row r="61" spans="1:6" x14ac:dyDescent="0.2">
      <c r="A61" t="s">
        <v>447</v>
      </c>
    </row>
    <row r="62" spans="1:6" x14ac:dyDescent="0.2">
      <c r="A62" t="s">
        <v>448</v>
      </c>
    </row>
    <row r="63" spans="1:6" x14ac:dyDescent="0.2">
      <c r="A63" t="s">
        <v>449</v>
      </c>
      <c r="B63">
        <f>SUM(C63:E63)</f>
        <v>9393</v>
      </c>
      <c r="C63">
        <v>1</v>
      </c>
      <c r="E63">
        <v>9392</v>
      </c>
    </row>
    <row r="64" spans="1:6" x14ac:dyDescent="0.2">
      <c r="A64" t="s">
        <v>450</v>
      </c>
    </row>
    <row r="65" spans="1:5" x14ac:dyDescent="0.2">
      <c r="A65" t="s">
        <v>451</v>
      </c>
      <c r="B65">
        <f>SUM(C65:E65)</f>
        <v>20607</v>
      </c>
      <c r="C65">
        <v>5</v>
      </c>
      <c r="E65">
        <v>20602</v>
      </c>
    </row>
    <row r="66" spans="1:5" x14ac:dyDescent="0.2">
      <c r="A66" t="s">
        <v>325</v>
      </c>
      <c r="B66">
        <f>SUM(C66:E66)</f>
        <v>7</v>
      </c>
      <c r="C66">
        <v>0</v>
      </c>
      <c r="E66">
        <v>7</v>
      </c>
    </row>
    <row r="67" spans="1:5" x14ac:dyDescent="0.2">
      <c r="A67" t="s">
        <v>329</v>
      </c>
      <c r="B67">
        <f>SUM(C67:E67)</f>
        <v>1</v>
      </c>
      <c r="C67">
        <v>0</v>
      </c>
      <c r="E67">
        <v>1</v>
      </c>
    </row>
  </sheetData>
  <phoneticPr fontId="7" type="noConversion"/>
  <pageMargins left="0.55000000000000004" right="0.3" top="0.8" bottom="0.3" header="0.5" footer="0.5"/>
  <pageSetup orientation="portrait" r:id="rId1"/>
  <headerFooter alignWithMargins="0">
    <oddFooter>&amp;C\P1</oddFooter>
  </headerFooter>
  <rowBreaks count="1" manualBreakCount="1">
    <brk id="2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B2:P70"/>
  <sheetViews>
    <sheetView workbookViewId="0">
      <pane xSplit="1" ySplit="4" topLeftCell="B5" activePane="bottomRight" state="frozen"/>
      <selection activeCell="M43" sqref="M43"/>
      <selection pane="topRight" activeCell="M43" sqref="M43"/>
      <selection pane="bottomLeft" activeCell="M43" sqref="M43"/>
      <selection pane="bottomRight" activeCell="H2" sqref="H2:I2"/>
    </sheetView>
  </sheetViews>
  <sheetFormatPr defaultColWidth="9.140625" defaultRowHeight="15" x14ac:dyDescent="0.2"/>
  <cols>
    <col min="1" max="1" width="9.140625" style="96"/>
    <col min="2" max="5" width="12.5703125" style="96" customWidth="1"/>
    <col min="6" max="6" width="9.140625" style="96"/>
    <col min="7" max="7" width="7.5703125" style="96" bestFit="1" customWidth="1"/>
    <col min="8" max="8" width="12.140625" style="96" bestFit="1" customWidth="1"/>
    <col min="9" max="9" width="9.140625" style="96"/>
    <col min="10" max="10" width="14" style="96" bestFit="1" customWidth="1"/>
    <col min="11" max="11" width="14" style="96" customWidth="1"/>
    <col min="12" max="12" width="13" style="96" customWidth="1"/>
    <col min="13" max="13" width="14" style="96" customWidth="1"/>
    <col min="14" max="14" width="14.42578125" style="96" customWidth="1"/>
    <col min="15" max="15" width="9.140625" style="96"/>
    <col min="16" max="16" width="12.140625" style="96" bestFit="1" customWidth="1"/>
    <col min="17" max="16384" width="9.140625" style="96"/>
  </cols>
  <sheetData>
    <row r="2" spans="2:9" ht="48" customHeight="1" x14ac:dyDescent="0.2">
      <c r="B2" s="742" t="s">
        <v>919</v>
      </c>
      <c r="C2" s="766"/>
      <c r="D2" s="766"/>
      <c r="E2" s="766"/>
      <c r="H2" s="745" t="s">
        <v>874</v>
      </c>
      <c r="I2" s="745"/>
    </row>
    <row r="4" spans="2:9" ht="31.5" x14ac:dyDescent="0.2">
      <c r="B4" s="211" t="s">
        <v>542</v>
      </c>
      <c r="C4" s="212" t="s">
        <v>580</v>
      </c>
      <c r="D4" s="213" t="s">
        <v>407</v>
      </c>
      <c r="E4" s="213" t="s">
        <v>543</v>
      </c>
    </row>
    <row r="5" spans="2:9" x14ac:dyDescent="0.2">
      <c r="B5" s="146"/>
      <c r="C5" s="146"/>
      <c r="D5" s="147"/>
      <c r="E5" s="147"/>
    </row>
    <row r="6" spans="2:9" x14ac:dyDescent="0.2">
      <c r="B6" s="148">
        <v>1982</v>
      </c>
      <c r="C6" s="181">
        <v>43512</v>
      </c>
      <c r="D6" s="151">
        <v>315.39999999999998</v>
      </c>
      <c r="E6" s="151">
        <v>20</v>
      </c>
      <c r="G6" s="152"/>
    </row>
    <row r="7" spans="2:9" x14ac:dyDescent="0.2">
      <c r="B7" s="148">
        <v>1983</v>
      </c>
      <c r="C7" s="181">
        <v>40528</v>
      </c>
      <c r="D7" s="151">
        <v>304.7</v>
      </c>
      <c r="E7" s="151">
        <v>18.8</v>
      </c>
      <c r="G7" s="152"/>
    </row>
    <row r="8" spans="2:9" x14ac:dyDescent="0.2">
      <c r="B8" s="148">
        <v>1984</v>
      </c>
      <c r="C8" s="181">
        <v>42062</v>
      </c>
      <c r="D8" s="151">
        <v>309.8</v>
      </c>
      <c r="E8" s="151">
        <v>19.399999999999999</v>
      </c>
      <c r="G8" s="152"/>
    </row>
    <row r="9" spans="2:9" x14ac:dyDescent="0.2">
      <c r="B9" s="148">
        <v>1985</v>
      </c>
      <c r="C9" s="181">
        <v>42678</v>
      </c>
      <c r="D9" s="151">
        <v>309.10000000000002</v>
      </c>
      <c r="E9" s="151">
        <v>19.5</v>
      </c>
      <c r="G9" s="152"/>
    </row>
    <row r="10" spans="2:9" x14ac:dyDescent="0.2">
      <c r="B10" s="148">
        <v>1986</v>
      </c>
      <c r="C10" s="181">
        <v>41710</v>
      </c>
      <c r="D10" s="151">
        <v>303.10000000000002</v>
      </c>
      <c r="E10" s="151">
        <v>18.8</v>
      </c>
      <c r="G10" s="152"/>
    </row>
    <row r="11" spans="2:9" x14ac:dyDescent="0.2">
      <c r="B11" s="148">
        <v>1987</v>
      </c>
      <c r="C11" s="181">
        <v>49098</v>
      </c>
      <c r="D11" s="151">
        <v>349.5</v>
      </c>
      <c r="E11" s="151">
        <v>22</v>
      </c>
      <c r="G11" s="152"/>
    </row>
    <row r="12" spans="2:9" x14ac:dyDescent="0.2">
      <c r="B12" s="148">
        <v>1988</v>
      </c>
      <c r="C12" s="181">
        <v>46747</v>
      </c>
      <c r="D12" s="151">
        <v>334.8</v>
      </c>
      <c r="E12" s="151">
        <v>21</v>
      </c>
      <c r="G12" s="152"/>
    </row>
    <row r="13" spans="2:9" x14ac:dyDescent="0.2">
      <c r="B13" s="148">
        <v>1989</v>
      </c>
      <c r="C13" s="181">
        <v>36557</v>
      </c>
      <c r="D13" s="151">
        <v>246.7</v>
      </c>
      <c r="E13" s="151">
        <v>16.5</v>
      </c>
      <c r="G13" s="152"/>
    </row>
    <row r="14" spans="2:9" x14ac:dyDescent="0.2">
      <c r="B14" s="148">
        <v>1990</v>
      </c>
      <c r="C14" s="181">
        <v>36183</v>
      </c>
      <c r="D14" s="151">
        <v>236.4</v>
      </c>
      <c r="E14" s="151">
        <v>16.3</v>
      </c>
      <c r="G14" s="152"/>
    </row>
    <row r="15" spans="2:9" x14ac:dyDescent="0.2">
      <c r="B15" s="148">
        <v>1991</v>
      </c>
      <c r="C15" s="181">
        <v>34555</v>
      </c>
      <c r="D15" s="151">
        <v>231.2</v>
      </c>
      <c r="E15" s="151">
        <v>15.5</v>
      </c>
      <c r="G15" s="152"/>
    </row>
    <row r="16" spans="2:9" x14ac:dyDescent="0.2">
      <c r="B16" s="148">
        <v>1992</v>
      </c>
      <c r="C16" s="181">
        <v>34496</v>
      </c>
      <c r="D16" s="151">
        <v>239.8</v>
      </c>
      <c r="E16" s="151">
        <v>15.5</v>
      </c>
      <c r="G16" s="152"/>
    </row>
    <row r="17" spans="2:11" x14ac:dyDescent="0.2">
      <c r="B17" s="148">
        <v>1993</v>
      </c>
      <c r="C17" s="181">
        <v>35737</v>
      </c>
      <c r="D17" s="151">
        <v>256.10000000000002</v>
      </c>
      <c r="E17" s="151">
        <v>16.100000000000001</v>
      </c>
      <c r="G17" s="152"/>
    </row>
    <row r="18" spans="2:11" x14ac:dyDescent="0.2">
      <c r="B18" s="148">
        <v>1994</v>
      </c>
      <c r="C18" s="181">
        <v>33061</v>
      </c>
      <c r="D18" s="151">
        <v>239.8</v>
      </c>
      <c r="E18" s="151">
        <v>14.9</v>
      </c>
      <c r="G18" s="152"/>
    </row>
    <row r="19" spans="2:11" x14ac:dyDescent="0.2">
      <c r="B19" s="148">
        <v>1995</v>
      </c>
      <c r="C19" s="181">
        <v>31091</v>
      </c>
      <c r="D19" s="151">
        <v>231.7</v>
      </c>
      <c r="E19" s="151">
        <v>14</v>
      </c>
      <c r="G19" s="152"/>
    </row>
    <row r="20" spans="2:11" x14ac:dyDescent="0.2">
      <c r="B20" s="148">
        <v>1996</v>
      </c>
      <c r="C20" s="181">
        <v>30208</v>
      </c>
      <c r="D20" s="151">
        <v>226.7</v>
      </c>
      <c r="E20" s="151">
        <v>13.6</v>
      </c>
      <c r="G20" s="152"/>
    </row>
    <row r="21" spans="2:11" x14ac:dyDescent="0.2">
      <c r="B21" s="148">
        <v>1997</v>
      </c>
      <c r="C21" s="181">
        <v>29528</v>
      </c>
      <c r="D21" s="151">
        <v>221.1</v>
      </c>
      <c r="E21" s="151">
        <v>13.3</v>
      </c>
      <c r="G21" s="152"/>
    </row>
    <row r="22" spans="2:11" x14ac:dyDescent="0.2">
      <c r="B22" s="148">
        <v>1998</v>
      </c>
      <c r="C22" s="181">
        <v>28107</v>
      </c>
      <c r="D22" s="151">
        <v>210.3</v>
      </c>
      <c r="E22" s="151">
        <v>12.7</v>
      </c>
      <c r="G22" s="152"/>
    </row>
    <row r="23" spans="2:11" x14ac:dyDescent="0.2">
      <c r="B23" s="148">
        <v>1999</v>
      </c>
      <c r="C23" s="181">
        <v>26207</v>
      </c>
      <c r="D23" s="151">
        <v>196.4</v>
      </c>
      <c r="E23" s="151">
        <v>11.9</v>
      </c>
      <c r="G23" s="152"/>
    </row>
    <row r="24" spans="2:11" x14ac:dyDescent="0.2">
      <c r="B24" s="148">
        <v>2000</v>
      </c>
      <c r="C24" s="181">
        <v>26807</v>
      </c>
      <c r="D24" s="151">
        <v>197</v>
      </c>
      <c r="E24" s="151">
        <v>12.4</v>
      </c>
      <c r="G24" s="152"/>
    </row>
    <row r="25" spans="2:11" x14ac:dyDescent="0.2">
      <c r="B25" s="148">
        <v>2001</v>
      </c>
      <c r="C25" s="181">
        <v>28220</v>
      </c>
      <c r="D25" s="151">
        <v>211.8</v>
      </c>
      <c r="E25" s="151">
        <v>13.1</v>
      </c>
      <c r="G25" s="152"/>
    </row>
    <row r="26" spans="2:11" x14ac:dyDescent="0.2">
      <c r="B26" s="148">
        <v>2002</v>
      </c>
      <c r="C26" s="181">
        <v>29231</v>
      </c>
      <c r="D26" s="151">
        <v>225.7</v>
      </c>
      <c r="E26" s="151">
        <v>13.7</v>
      </c>
      <c r="G26" s="152"/>
    </row>
    <row r="27" spans="2:11" x14ac:dyDescent="0.2">
      <c r="B27" s="148">
        <v>2003</v>
      </c>
      <c r="C27" s="181">
        <v>29540</v>
      </c>
      <c r="D27" s="151">
        <v>225.8</v>
      </c>
      <c r="E27" s="151">
        <v>14.4</v>
      </c>
      <c r="G27" s="152"/>
    </row>
    <row r="28" spans="2:11" x14ac:dyDescent="0.2">
      <c r="B28" s="148">
        <v>2004</v>
      </c>
      <c r="C28" s="181">
        <v>26269</v>
      </c>
      <c r="D28" s="151">
        <v>202.5</v>
      </c>
      <c r="E28" s="151">
        <v>12.4</v>
      </c>
      <c r="G28" s="152"/>
      <c r="J28" s="214"/>
      <c r="K28" s="214"/>
    </row>
    <row r="29" spans="2:11" x14ac:dyDescent="0.2">
      <c r="B29" s="148">
        <v>2005</v>
      </c>
      <c r="C29" s="181">
        <v>25209</v>
      </c>
      <c r="D29" s="151">
        <v>197.7</v>
      </c>
      <c r="E29" s="151">
        <v>12</v>
      </c>
      <c r="G29" s="152"/>
      <c r="J29" s="214"/>
      <c r="K29" s="214"/>
    </row>
    <row r="30" spans="2:11" x14ac:dyDescent="0.2">
      <c r="B30" s="148">
        <v>2006</v>
      </c>
      <c r="C30" s="181">
        <v>25636</v>
      </c>
      <c r="D30" s="151">
        <v>201</v>
      </c>
      <c r="E30" s="151">
        <v>12.4</v>
      </c>
      <c r="G30" s="152"/>
      <c r="J30" s="214"/>
      <c r="K30" s="214"/>
    </row>
    <row r="31" spans="2:11" x14ac:dyDescent="0.2">
      <c r="B31" s="148">
        <v>2007</v>
      </c>
      <c r="C31" s="181">
        <v>24683</v>
      </c>
      <c r="D31" s="151">
        <v>197.2</v>
      </c>
      <c r="E31" s="151">
        <v>12.1</v>
      </c>
      <c r="G31" s="152"/>
      <c r="J31" s="214"/>
      <c r="K31" s="214"/>
    </row>
    <row r="32" spans="2:11" x14ac:dyDescent="0.2">
      <c r="B32" s="148">
        <v>2008</v>
      </c>
      <c r="C32" s="181">
        <v>25970</v>
      </c>
      <c r="D32" s="151">
        <v>214.2</v>
      </c>
      <c r="E32" s="151">
        <v>13</v>
      </c>
      <c r="G32" s="152"/>
      <c r="J32" s="214"/>
      <c r="K32" s="214"/>
    </row>
    <row r="33" spans="2:11" x14ac:dyDescent="0.2">
      <c r="B33" s="148">
        <v>2009</v>
      </c>
      <c r="C33" s="242">
        <v>22357</v>
      </c>
      <c r="D33" s="151">
        <v>190.6</v>
      </c>
      <c r="E33" s="151">
        <v>11.4</v>
      </c>
      <c r="G33" s="152"/>
      <c r="J33" s="214"/>
      <c r="K33" s="214"/>
    </row>
    <row r="34" spans="2:11" x14ac:dyDescent="0.2">
      <c r="B34" s="148">
        <v>2010</v>
      </c>
      <c r="C34" s="242">
        <v>23307</v>
      </c>
      <c r="D34" s="151">
        <v>203.2</v>
      </c>
      <c r="E34" s="151">
        <v>12.1</v>
      </c>
      <c r="G34" s="152"/>
      <c r="J34" s="214"/>
      <c r="K34" s="214"/>
    </row>
    <row r="35" spans="2:11" x14ac:dyDescent="0.2">
      <c r="B35" s="148">
        <v>2011</v>
      </c>
      <c r="C35" s="242">
        <v>23366</v>
      </c>
      <c r="D35" s="151">
        <v>204.7</v>
      </c>
      <c r="E35" s="151">
        <v>12.3</v>
      </c>
      <c r="G35" s="152"/>
    </row>
    <row r="36" spans="2:11" x14ac:dyDescent="0.2">
      <c r="B36" s="148">
        <v>2012</v>
      </c>
      <c r="C36" s="242">
        <v>23230</v>
      </c>
      <c r="D36" s="151">
        <v>206.1</v>
      </c>
      <c r="E36" s="151">
        <v>12.2</v>
      </c>
      <c r="G36" s="152"/>
    </row>
    <row r="37" spans="2:11" x14ac:dyDescent="0.2">
      <c r="B37" s="148">
        <v>2013</v>
      </c>
      <c r="C37" s="242">
        <v>26120</v>
      </c>
      <c r="D37" s="151">
        <v>229.7</v>
      </c>
      <c r="E37" s="151">
        <v>13.8</v>
      </c>
      <c r="G37" s="152"/>
    </row>
    <row r="38" spans="2:11" x14ac:dyDescent="0.2">
      <c r="B38" s="148">
        <v>2014</v>
      </c>
      <c r="C38" s="242">
        <v>27629</v>
      </c>
      <c r="D38" s="151">
        <v>241.4</v>
      </c>
      <c r="E38" s="151">
        <v>14.6</v>
      </c>
      <c r="G38" s="152"/>
    </row>
    <row r="39" spans="2:11" x14ac:dyDescent="0.2">
      <c r="B39" s="148">
        <v>2015</v>
      </c>
      <c r="C39" s="242">
        <v>27151</v>
      </c>
      <c r="D39" s="151">
        <v>239.8</v>
      </c>
      <c r="E39" s="151">
        <v>14.4</v>
      </c>
      <c r="G39" s="152"/>
    </row>
    <row r="40" spans="2:11" x14ac:dyDescent="0.2">
      <c r="B40" s="148">
        <v>2016</v>
      </c>
      <c r="C40" s="242">
        <v>26395</v>
      </c>
      <c r="D40" s="151">
        <v>233.1</v>
      </c>
      <c r="E40" s="151">
        <v>14</v>
      </c>
      <c r="G40" s="152"/>
    </row>
    <row r="41" spans="2:11" x14ac:dyDescent="0.2">
      <c r="B41" s="148">
        <v>2017</v>
      </c>
      <c r="C41" s="242">
        <v>26594</v>
      </c>
      <c r="D41" s="151">
        <v>234.6</v>
      </c>
      <c r="E41" s="151">
        <v>14.2</v>
      </c>
      <c r="G41" s="152"/>
    </row>
    <row r="42" spans="2:11" x14ac:dyDescent="0.2">
      <c r="B42" s="148">
        <v>2018</v>
      </c>
      <c r="C42" s="242">
        <v>26716</v>
      </c>
      <c r="D42" s="151">
        <v>239.6</v>
      </c>
      <c r="E42" s="151">
        <v>14.2</v>
      </c>
      <c r="G42" s="152"/>
    </row>
    <row r="43" spans="2:11" x14ac:dyDescent="0.2">
      <c r="B43" s="148">
        <v>2019</v>
      </c>
      <c r="C43" s="179">
        <v>27339</v>
      </c>
      <c r="D43" s="560">
        <v>248.3</v>
      </c>
      <c r="E43" s="560">
        <v>14.5</v>
      </c>
      <c r="G43" s="152"/>
    </row>
    <row r="44" spans="2:11" x14ac:dyDescent="0.2">
      <c r="B44" s="148">
        <v>2020</v>
      </c>
      <c r="C44" s="179">
        <v>29669</v>
      </c>
      <c r="D44" s="560">
        <v>274.89999999999998</v>
      </c>
      <c r="E44" s="560">
        <v>15.8</v>
      </c>
      <c r="G44" s="152"/>
    </row>
    <row r="45" spans="2:11" x14ac:dyDescent="0.2">
      <c r="B45" s="687">
        <v>2021</v>
      </c>
      <c r="C45" s="685">
        <v>30074</v>
      </c>
      <c r="D45" s="686">
        <v>288.7</v>
      </c>
      <c r="E45" s="686">
        <v>16</v>
      </c>
      <c r="G45" s="152"/>
    </row>
    <row r="46" spans="2:11" x14ac:dyDescent="0.2">
      <c r="B46" s="687">
        <v>2022</v>
      </c>
      <c r="C46" s="685">
        <v>30120</v>
      </c>
      <c r="D46" s="686">
        <v>286.8</v>
      </c>
      <c r="E46" s="686">
        <v>15.9</v>
      </c>
      <c r="G46" s="152"/>
    </row>
    <row r="47" spans="2:11" ht="16.899999999999999" customHeight="1" x14ac:dyDescent="0.2">
      <c r="B47" s="246">
        <v>2023</v>
      </c>
      <c r="C47" s="186">
        <v>31241</v>
      </c>
      <c r="D47" s="561">
        <v>309.7</v>
      </c>
      <c r="E47" s="561">
        <v>16.5</v>
      </c>
    </row>
    <row r="48" spans="2:11" ht="16.899999999999999" customHeight="1" x14ac:dyDescent="0.2">
      <c r="B48" s="152"/>
      <c r="C48" s="134"/>
      <c r="D48" s="725"/>
      <c r="E48" s="725"/>
    </row>
    <row r="49" spans="2:11" ht="94.5" customHeight="1" x14ac:dyDescent="0.2">
      <c r="B49" s="753" t="s">
        <v>784</v>
      </c>
      <c r="C49" s="752"/>
      <c r="D49" s="752"/>
      <c r="E49" s="752"/>
      <c r="H49" s="767"/>
      <c r="I49" s="768"/>
      <c r="J49" s="768"/>
      <c r="K49" s="285"/>
    </row>
    <row r="50" spans="2:11" ht="5.25" customHeight="1" x14ac:dyDescent="0.2"/>
    <row r="51" spans="2:11" ht="94.5" customHeight="1" x14ac:dyDescent="0.2">
      <c r="B51" s="753" t="s">
        <v>920</v>
      </c>
      <c r="C51" s="752"/>
      <c r="D51" s="752"/>
      <c r="E51" s="752"/>
    </row>
    <row r="52" spans="2:11" ht="27.6" customHeight="1" x14ac:dyDescent="0.2">
      <c r="B52" s="769"/>
      <c r="C52" s="769"/>
      <c r="D52" s="769"/>
      <c r="E52" s="769"/>
    </row>
    <row r="70" spans="12:16" x14ac:dyDescent="0.2">
      <c r="L70" s="181"/>
      <c r="P70" s="152"/>
    </row>
  </sheetData>
  <mergeCells count="6">
    <mergeCell ref="B49:E49"/>
    <mergeCell ref="B51:E51"/>
    <mergeCell ref="B2:E2"/>
    <mergeCell ref="H49:J49"/>
    <mergeCell ref="B52:E52"/>
    <mergeCell ref="H2:I2"/>
  </mergeCells>
  <phoneticPr fontId="7" type="noConversion"/>
  <hyperlinks>
    <hyperlink ref="H2:I2" location="Tab_List!A1" display="Back to Tab_List" xr:uid="{E486E231-87B6-4CAE-8CD5-D121EC5B43B4}"/>
  </hyperlinks>
  <printOptions horizontalCentered="1"/>
  <pageMargins left="0.75" right="0.75" top="0.75" bottom="0.75" header="0.5" footer="0.5"/>
  <pageSetup scale="81" orientation="portrait" r:id="rId1"/>
  <headerFooter alignWithMargins="0">
    <oddFooter>&amp;RTab_a.asp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pageSetUpPr fitToPage="1"/>
  </sheetPr>
  <dimension ref="B2:K58"/>
  <sheetViews>
    <sheetView workbookViewId="0">
      <pane xSplit="1" ySplit="4" topLeftCell="B8" activePane="bottomRight" state="frozen"/>
      <selection activeCell="L6" sqref="L6:L90"/>
      <selection pane="topRight" activeCell="L6" sqref="L6:L90"/>
      <selection pane="bottomLeft" activeCell="L6" sqref="L6:L90"/>
      <selection pane="bottomRight" activeCell="H2" sqref="H2:I2"/>
    </sheetView>
  </sheetViews>
  <sheetFormatPr defaultColWidth="9.140625" defaultRowHeight="15" x14ac:dyDescent="0.2"/>
  <cols>
    <col min="1" max="1" width="9.140625" style="96"/>
    <col min="2" max="2" width="12.5703125" style="96" customWidth="1"/>
    <col min="3" max="3" width="12.42578125" style="96" customWidth="1"/>
    <col min="4" max="5" width="12.5703125" style="96" customWidth="1"/>
    <col min="6" max="7" width="9.140625" style="96"/>
    <col min="8" max="8" width="10.42578125" style="96" bestFit="1" customWidth="1"/>
    <col min="9" max="9" width="9.140625" style="96"/>
    <col min="10" max="10" width="12.140625" style="96" customWidth="1"/>
    <col min="11" max="11" width="12.85546875" style="96" customWidth="1"/>
    <col min="12" max="12" width="14" style="96" customWidth="1"/>
    <col min="13" max="13" width="9.140625" style="96"/>
    <col min="14" max="14" width="12.5703125" style="96" customWidth="1"/>
    <col min="15" max="16384" width="9.140625" style="96"/>
  </cols>
  <sheetData>
    <row r="2" spans="2:9" ht="48" customHeight="1" x14ac:dyDescent="0.2">
      <c r="B2" s="742" t="s">
        <v>979</v>
      </c>
      <c r="C2" s="766"/>
      <c r="D2" s="766"/>
      <c r="E2" s="766"/>
      <c r="H2" s="745" t="s">
        <v>874</v>
      </c>
      <c r="I2" s="745"/>
    </row>
    <row r="4" spans="2:9" ht="31.5" x14ac:dyDescent="0.2">
      <c r="B4" s="211" t="s">
        <v>542</v>
      </c>
      <c r="C4" s="212" t="s">
        <v>580</v>
      </c>
      <c r="D4" s="213" t="s">
        <v>407</v>
      </c>
      <c r="E4" s="213" t="s">
        <v>543</v>
      </c>
    </row>
    <row r="5" spans="2:9" x14ac:dyDescent="0.2">
      <c r="B5" s="146"/>
      <c r="C5" s="146"/>
      <c r="D5" s="147"/>
      <c r="E5" s="147"/>
    </row>
    <row r="6" spans="2:9" x14ac:dyDescent="0.2">
      <c r="B6" s="148">
        <v>1982</v>
      </c>
      <c r="C6" s="181">
        <v>41866</v>
      </c>
      <c r="D6" s="151">
        <v>303.5</v>
      </c>
      <c r="E6" s="151">
        <v>19.3</v>
      </c>
      <c r="G6" s="152"/>
    </row>
    <row r="7" spans="2:9" x14ac:dyDescent="0.2">
      <c r="B7" s="148">
        <v>1983</v>
      </c>
      <c r="C7" s="181">
        <v>38949</v>
      </c>
      <c r="D7" s="151">
        <v>292.8</v>
      </c>
      <c r="E7" s="151">
        <v>18</v>
      </c>
      <c r="G7" s="152"/>
    </row>
    <row r="8" spans="2:9" x14ac:dyDescent="0.2">
      <c r="B8" s="148">
        <v>1984</v>
      </c>
      <c r="C8" s="181">
        <v>40747</v>
      </c>
      <c r="D8" s="151">
        <v>300.10000000000002</v>
      </c>
      <c r="E8" s="151">
        <v>18.8</v>
      </c>
      <c r="G8" s="152"/>
    </row>
    <row r="9" spans="2:9" x14ac:dyDescent="0.2">
      <c r="B9" s="148"/>
      <c r="C9" s="181"/>
      <c r="D9" s="151"/>
      <c r="E9" s="151"/>
      <c r="G9" s="152"/>
    </row>
    <row r="10" spans="2:9" x14ac:dyDescent="0.2">
      <c r="B10" s="148">
        <v>1985</v>
      </c>
      <c r="C10" s="181">
        <v>41400</v>
      </c>
      <c r="D10" s="151">
        <v>299.89999999999998</v>
      </c>
      <c r="E10" s="151">
        <v>18.899999999999999</v>
      </c>
      <c r="G10" s="152"/>
    </row>
    <row r="11" spans="2:9" x14ac:dyDescent="0.2">
      <c r="B11" s="148">
        <v>1986</v>
      </c>
      <c r="C11" s="181">
        <v>40441</v>
      </c>
      <c r="D11" s="151">
        <v>293.8</v>
      </c>
      <c r="E11" s="151">
        <v>18.3</v>
      </c>
      <c r="G11" s="152"/>
    </row>
    <row r="12" spans="2:9" x14ac:dyDescent="0.2">
      <c r="B12" s="148">
        <v>1987</v>
      </c>
      <c r="C12" s="181">
        <v>47814</v>
      </c>
      <c r="D12" s="151">
        <v>340.4</v>
      </c>
      <c r="E12" s="151">
        <v>21.4</v>
      </c>
      <c r="G12" s="152"/>
    </row>
    <row r="13" spans="2:9" x14ac:dyDescent="0.2">
      <c r="B13" s="148">
        <v>1988</v>
      </c>
      <c r="C13" s="181">
        <v>45438</v>
      </c>
      <c r="D13" s="151">
        <v>325.39999999999998</v>
      </c>
      <c r="E13" s="151">
        <v>20.399999999999999</v>
      </c>
      <c r="G13" s="152"/>
    </row>
    <row r="14" spans="2:9" x14ac:dyDescent="0.2">
      <c r="B14" s="148">
        <v>1989</v>
      </c>
      <c r="C14" s="181">
        <v>35138</v>
      </c>
      <c r="D14" s="151">
        <v>237.2</v>
      </c>
      <c r="E14" s="151">
        <v>15.9</v>
      </c>
      <c r="G14" s="152"/>
    </row>
    <row r="15" spans="2:9" x14ac:dyDescent="0.2">
      <c r="B15" s="148"/>
      <c r="C15" s="181"/>
      <c r="D15" s="151"/>
      <c r="E15" s="151"/>
      <c r="G15" s="152"/>
    </row>
    <row r="16" spans="2:9" x14ac:dyDescent="0.2">
      <c r="B16" s="148">
        <v>1990</v>
      </c>
      <c r="C16" s="181">
        <v>34655</v>
      </c>
      <c r="D16" s="151">
        <v>226.4</v>
      </c>
      <c r="E16" s="151">
        <v>15.6</v>
      </c>
      <c r="G16" s="152"/>
    </row>
    <row r="17" spans="2:10" x14ac:dyDescent="0.2">
      <c r="B17" s="148">
        <v>1991</v>
      </c>
      <c r="C17" s="181">
        <v>33119</v>
      </c>
      <c r="D17" s="151">
        <v>221.6</v>
      </c>
      <c r="E17" s="151">
        <v>14.8</v>
      </c>
      <c r="G17" s="152"/>
    </row>
    <row r="18" spans="2:10" x14ac:dyDescent="0.2">
      <c r="B18" s="148">
        <v>1992</v>
      </c>
      <c r="C18" s="181">
        <v>33160</v>
      </c>
      <c r="D18" s="151">
        <v>230.6</v>
      </c>
      <c r="E18" s="151">
        <v>14.9</v>
      </c>
      <c r="G18" s="152"/>
    </row>
    <row r="19" spans="2:10" x14ac:dyDescent="0.2">
      <c r="B19" s="148">
        <v>1993</v>
      </c>
      <c r="C19" s="181">
        <v>34329</v>
      </c>
      <c r="D19" s="151">
        <v>246</v>
      </c>
      <c r="E19" s="151">
        <v>15.5</v>
      </c>
      <c r="G19" s="152"/>
    </row>
    <row r="20" spans="2:10" x14ac:dyDescent="0.2">
      <c r="B20" s="148">
        <v>1994</v>
      </c>
      <c r="C20" s="181">
        <v>31798</v>
      </c>
      <c r="D20" s="151">
        <v>230.7</v>
      </c>
      <c r="E20" s="151">
        <v>14.4</v>
      </c>
      <c r="G20" s="152"/>
    </row>
    <row r="21" spans="2:10" x14ac:dyDescent="0.2">
      <c r="B21" s="148"/>
      <c r="C21" s="181"/>
      <c r="D21" s="151"/>
      <c r="E21" s="151"/>
      <c r="G21" s="152"/>
    </row>
    <row r="22" spans="2:10" x14ac:dyDescent="0.2">
      <c r="B22" s="148">
        <v>1995</v>
      </c>
      <c r="C22" s="181">
        <v>29751</v>
      </c>
      <c r="D22" s="151">
        <v>221.7</v>
      </c>
      <c r="E22" s="151">
        <v>13.4</v>
      </c>
      <c r="G22" s="152"/>
    </row>
    <row r="23" spans="2:10" x14ac:dyDescent="0.2">
      <c r="B23" s="148">
        <v>1996</v>
      </c>
      <c r="C23" s="181">
        <v>28913</v>
      </c>
      <c r="D23" s="151">
        <v>217</v>
      </c>
      <c r="E23" s="151">
        <v>13</v>
      </c>
      <c r="G23" s="152"/>
    </row>
    <row r="24" spans="2:10" x14ac:dyDescent="0.2">
      <c r="B24" s="148">
        <v>1997</v>
      </c>
      <c r="C24" s="181">
        <v>28386</v>
      </c>
      <c r="D24" s="151">
        <v>212.6</v>
      </c>
      <c r="E24" s="151">
        <v>12.8</v>
      </c>
      <c r="G24" s="152"/>
    </row>
    <row r="25" spans="2:10" x14ac:dyDescent="0.2">
      <c r="B25" s="148">
        <v>1998</v>
      </c>
      <c r="C25" s="181">
        <v>27085</v>
      </c>
      <c r="D25" s="151">
        <v>202.7</v>
      </c>
      <c r="E25" s="151">
        <v>12.3</v>
      </c>
      <c r="G25" s="152"/>
    </row>
    <row r="26" spans="2:10" x14ac:dyDescent="0.2">
      <c r="B26" s="148">
        <v>1999</v>
      </c>
      <c r="C26" s="181">
        <v>25388</v>
      </c>
      <c r="D26" s="151">
        <v>190.3</v>
      </c>
      <c r="E26" s="151">
        <v>11.6</v>
      </c>
      <c r="G26" s="152"/>
    </row>
    <row r="27" spans="2:10" x14ac:dyDescent="0.2">
      <c r="B27" s="148"/>
      <c r="C27" s="181"/>
      <c r="D27" s="151"/>
      <c r="E27" s="151"/>
      <c r="G27" s="152"/>
    </row>
    <row r="28" spans="2:10" x14ac:dyDescent="0.2">
      <c r="B28" s="148">
        <v>2000</v>
      </c>
      <c r="C28" s="181">
        <v>26027</v>
      </c>
      <c r="D28" s="151">
        <v>191.3</v>
      </c>
      <c r="E28" s="151">
        <v>12.1</v>
      </c>
      <c r="G28" s="152"/>
    </row>
    <row r="29" spans="2:10" x14ac:dyDescent="0.2">
      <c r="B29" s="148">
        <v>2001</v>
      </c>
      <c r="C29" s="181">
        <v>27208</v>
      </c>
      <c r="D29" s="151">
        <v>204.2</v>
      </c>
      <c r="E29" s="151">
        <v>12.6</v>
      </c>
      <c r="G29" s="152"/>
    </row>
    <row r="30" spans="2:10" x14ac:dyDescent="0.2">
      <c r="B30" s="148">
        <v>2002</v>
      </c>
      <c r="C30" s="181">
        <v>28229</v>
      </c>
      <c r="D30" s="151">
        <v>218</v>
      </c>
      <c r="E30" s="151">
        <v>13.2</v>
      </c>
      <c r="G30" s="152"/>
    </row>
    <row r="31" spans="2:10" x14ac:dyDescent="0.2">
      <c r="B31" s="148">
        <v>2003</v>
      </c>
      <c r="C31" s="181">
        <v>28584</v>
      </c>
      <c r="D31" s="151">
        <v>218.4</v>
      </c>
      <c r="E31" s="151">
        <v>13.9</v>
      </c>
      <c r="G31" s="152"/>
    </row>
    <row r="32" spans="2:10" x14ac:dyDescent="0.2">
      <c r="B32" s="148">
        <v>2004</v>
      </c>
      <c r="C32" s="181">
        <v>25512</v>
      </c>
      <c r="D32" s="151">
        <v>199.1</v>
      </c>
      <c r="E32" s="151">
        <v>12.4</v>
      </c>
      <c r="G32" s="152"/>
      <c r="J32" s="214"/>
    </row>
    <row r="33" spans="2:10" x14ac:dyDescent="0.2">
      <c r="B33" s="148"/>
      <c r="C33" s="181"/>
      <c r="D33" s="151"/>
      <c r="E33" s="151"/>
      <c r="G33" s="152"/>
      <c r="J33" s="214"/>
    </row>
    <row r="34" spans="2:10" x14ac:dyDescent="0.2">
      <c r="B34" s="148">
        <v>2005</v>
      </c>
      <c r="C34" s="181">
        <v>24496</v>
      </c>
      <c r="D34" s="151">
        <v>192.1</v>
      </c>
      <c r="E34" s="151">
        <v>11.7</v>
      </c>
      <c r="G34" s="152"/>
      <c r="J34" s="214"/>
    </row>
    <row r="35" spans="2:10" x14ac:dyDescent="0.2">
      <c r="B35" s="148">
        <v>2006</v>
      </c>
      <c r="C35" s="181">
        <v>24905</v>
      </c>
      <c r="D35" s="151">
        <v>195.3</v>
      </c>
      <c r="E35" s="151">
        <v>12.1</v>
      </c>
      <c r="G35" s="152"/>
      <c r="J35" s="214"/>
    </row>
    <row r="36" spans="2:10" x14ac:dyDescent="0.2">
      <c r="B36" s="148">
        <v>2007</v>
      </c>
      <c r="C36" s="181">
        <v>24006</v>
      </c>
      <c r="D36" s="151">
        <v>191.8</v>
      </c>
      <c r="E36" s="151">
        <v>11.8</v>
      </c>
      <c r="G36" s="152"/>
      <c r="J36" s="214"/>
    </row>
    <row r="37" spans="2:10" x14ac:dyDescent="0.2">
      <c r="B37" s="148">
        <v>2008</v>
      </c>
      <c r="C37" s="181">
        <v>25164</v>
      </c>
      <c r="D37" s="151">
        <v>207.6</v>
      </c>
      <c r="E37" s="151">
        <v>12.6</v>
      </c>
      <c r="G37" s="152"/>
      <c r="J37" s="214"/>
    </row>
    <row r="38" spans="2:10" x14ac:dyDescent="0.2">
      <c r="B38" s="148">
        <v>2009</v>
      </c>
      <c r="C38" s="181">
        <v>21804</v>
      </c>
      <c r="D38" s="151">
        <v>185.9</v>
      </c>
      <c r="E38" s="151">
        <v>11.1</v>
      </c>
      <c r="G38" s="152"/>
      <c r="J38" s="214"/>
    </row>
    <row r="39" spans="2:10" x14ac:dyDescent="0.2">
      <c r="B39" s="148"/>
      <c r="C39" s="181"/>
      <c r="D39" s="151"/>
      <c r="E39" s="151"/>
      <c r="G39" s="152"/>
      <c r="J39" s="214"/>
    </row>
    <row r="40" spans="2:10" x14ac:dyDescent="0.2">
      <c r="B40" s="148">
        <v>2010</v>
      </c>
      <c r="C40" s="181">
        <v>22754</v>
      </c>
      <c r="D40" s="151">
        <v>198.3</v>
      </c>
      <c r="E40" s="151">
        <v>11.9</v>
      </c>
      <c r="G40" s="152"/>
      <c r="J40" s="214"/>
    </row>
    <row r="41" spans="2:10" x14ac:dyDescent="0.2">
      <c r="B41" s="148">
        <v>2011</v>
      </c>
      <c r="C41" s="181">
        <v>22826</v>
      </c>
      <c r="D41" s="151">
        <v>199.9</v>
      </c>
      <c r="E41" s="151">
        <v>12</v>
      </c>
      <c r="G41" s="152"/>
    </row>
    <row r="42" spans="2:10" x14ac:dyDescent="0.2">
      <c r="B42" s="148">
        <v>2012</v>
      </c>
      <c r="C42" s="181">
        <v>22699</v>
      </c>
      <c r="D42" s="151">
        <v>201.4</v>
      </c>
      <c r="E42" s="151">
        <v>12</v>
      </c>
      <c r="G42" s="152"/>
    </row>
    <row r="43" spans="2:10" x14ac:dyDescent="0.2">
      <c r="B43" s="148">
        <v>2013</v>
      </c>
      <c r="C43" s="181">
        <v>25412</v>
      </c>
      <c r="D43" s="151">
        <v>223.4</v>
      </c>
      <c r="E43" s="151">
        <v>13.4</v>
      </c>
      <c r="G43" s="152"/>
    </row>
    <row r="44" spans="2:10" x14ac:dyDescent="0.2">
      <c r="B44" s="148">
        <v>2014</v>
      </c>
      <c r="C44" s="181">
        <v>26321</v>
      </c>
      <c r="D44" s="151">
        <v>230</v>
      </c>
      <c r="E44" s="151">
        <v>13.9</v>
      </c>
      <c r="G44" s="152"/>
    </row>
    <row r="45" spans="2:10" x14ac:dyDescent="0.2">
      <c r="B45" s="148">
        <v>2015</v>
      </c>
      <c r="C45" s="181">
        <v>25995</v>
      </c>
      <c r="D45" s="151">
        <v>229.6</v>
      </c>
      <c r="E45" s="151">
        <v>13.8</v>
      </c>
      <c r="G45" s="152"/>
    </row>
    <row r="46" spans="2:10" x14ac:dyDescent="0.2">
      <c r="B46" s="148">
        <v>2016</v>
      </c>
      <c r="C46" s="181">
        <v>25348</v>
      </c>
      <c r="D46" s="151">
        <v>223.9</v>
      </c>
      <c r="E46" s="151">
        <v>13.5</v>
      </c>
      <c r="G46" s="152"/>
    </row>
    <row r="47" spans="2:10" x14ac:dyDescent="0.2">
      <c r="B47" s="148">
        <v>2017</v>
      </c>
      <c r="C47" s="181">
        <v>25757</v>
      </c>
      <c r="D47" s="151">
        <v>227.2</v>
      </c>
      <c r="E47" s="151">
        <v>13.7</v>
      </c>
      <c r="G47" s="152"/>
    </row>
    <row r="48" spans="2:10" x14ac:dyDescent="0.2">
      <c r="B48" s="148">
        <v>2018</v>
      </c>
      <c r="C48" s="181">
        <v>25554</v>
      </c>
      <c r="D48" s="151">
        <v>229.2</v>
      </c>
      <c r="E48" s="151">
        <v>13.6</v>
      </c>
      <c r="G48" s="152"/>
    </row>
    <row r="49" spans="2:11" x14ac:dyDescent="0.2">
      <c r="B49" s="148">
        <v>2019</v>
      </c>
      <c r="C49" s="181">
        <v>25902</v>
      </c>
      <c r="D49" s="560">
        <v>235.3</v>
      </c>
      <c r="E49" s="560">
        <v>13.8</v>
      </c>
      <c r="G49" s="152"/>
    </row>
    <row r="50" spans="2:11" x14ac:dyDescent="0.2">
      <c r="B50" s="627">
        <v>2020</v>
      </c>
      <c r="C50" s="628">
        <v>28048</v>
      </c>
      <c r="D50" s="629">
        <v>259.89999999999998</v>
      </c>
      <c r="E50" s="629">
        <v>14.9</v>
      </c>
      <c r="G50" s="152"/>
      <c r="K50" s="152"/>
    </row>
    <row r="51" spans="2:11" x14ac:dyDescent="0.2">
      <c r="B51" s="687">
        <v>2021</v>
      </c>
      <c r="C51" s="685">
        <v>28409</v>
      </c>
      <c r="D51" s="686">
        <v>272.8</v>
      </c>
      <c r="E51" s="686">
        <v>15.1</v>
      </c>
      <c r="G51" s="152"/>
      <c r="K51" s="152"/>
    </row>
    <row r="52" spans="2:11" x14ac:dyDescent="0.2">
      <c r="B52" s="687">
        <v>2022</v>
      </c>
      <c r="C52" s="697">
        <v>27359</v>
      </c>
      <c r="D52" s="698">
        <v>260.5</v>
      </c>
      <c r="E52" s="698">
        <v>14.4</v>
      </c>
      <c r="G52" s="152"/>
      <c r="K52" s="152"/>
    </row>
    <row r="53" spans="2:11" x14ac:dyDescent="0.2">
      <c r="B53" s="246">
        <v>2023</v>
      </c>
      <c r="C53" s="186">
        <v>28491</v>
      </c>
      <c r="D53" s="561">
        <v>271.3</v>
      </c>
      <c r="E53" s="561">
        <v>15</v>
      </c>
      <c r="G53" s="152"/>
    </row>
    <row r="54" spans="2:11" ht="6" customHeight="1" x14ac:dyDescent="0.2"/>
    <row r="55" spans="2:11" ht="91.5" customHeight="1" x14ac:dyDescent="0.2">
      <c r="B55" s="753" t="s">
        <v>921</v>
      </c>
      <c r="C55" s="752"/>
      <c r="D55" s="752"/>
      <c r="E55" s="752"/>
    </row>
    <row r="56" spans="2:11" ht="6.75" customHeight="1" x14ac:dyDescent="0.2">
      <c r="B56" s="53"/>
      <c r="C56" s="53"/>
      <c r="D56" s="53"/>
      <c r="E56" s="53"/>
    </row>
    <row r="57" spans="2:11" ht="60" customHeight="1" x14ac:dyDescent="0.2">
      <c r="B57" s="753" t="s">
        <v>922</v>
      </c>
      <c r="C57" s="752"/>
      <c r="D57" s="752"/>
      <c r="E57" s="752"/>
    </row>
    <row r="58" spans="2:11" ht="89.25" customHeight="1" x14ac:dyDescent="0.2">
      <c r="B58" s="770" t="s">
        <v>923</v>
      </c>
      <c r="C58" s="770"/>
      <c r="D58" s="770"/>
      <c r="E58" s="770"/>
      <c r="K58" s="152"/>
    </row>
  </sheetData>
  <mergeCells count="5">
    <mergeCell ref="B55:E55"/>
    <mergeCell ref="B57:E57"/>
    <mergeCell ref="B2:E2"/>
    <mergeCell ref="B58:E58"/>
    <mergeCell ref="H2:I2"/>
  </mergeCells>
  <phoneticPr fontId="7" type="noConversion"/>
  <hyperlinks>
    <hyperlink ref="H2:I2" location="Tab_List!A1" display="Back to Tab_List" xr:uid="{BAB112D1-4121-4A4C-B855-F5D810C3C972}"/>
  </hyperlinks>
  <printOptions horizontalCentered="1"/>
  <pageMargins left="0.75" right="0.75" top="0.5" bottom="0.5" header="0.25" footer="0.25"/>
  <pageSetup scale="85" orientation="portrait" r:id="rId1"/>
  <headerFooter alignWithMargins="0">
    <oddFooter>&amp;RTable_c.asp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transitionEntry="1" codeName="Sheet7">
    <pageSetUpPr fitToPage="1"/>
  </sheetPr>
  <dimension ref="A1:AD47"/>
  <sheetViews>
    <sheetView defaultGridColor="0" colorId="22" zoomScale="73" zoomScaleNormal="73" zoomScaleSheetLayoutView="100" workbookViewId="0">
      <selection activeCell="Q2" sqref="Q2:R2"/>
    </sheetView>
  </sheetViews>
  <sheetFormatPr defaultColWidth="9.5703125" defaultRowHeight="15" x14ac:dyDescent="0.2"/>
  <cols>
    <col min="1" max="1" width="50.5703125" style="96" customWidth="1"/>
    <col min="2" max="2" width="8.5703125" style="96" customWidth="1"/>
    <col min="3" max="3" width="9" style="96" customWidth="1"/>
    <col min="4" max="4" width="0.5703125" style="96" customWidth="1"/>
    <col min="5" max="5" width="9.85546875" style="96" customWidth="1"/>
    <col min="6" max="8" width="8.5703125" style="96" hidden="1" customWidth="1"/>
    <col min="9" max="9" width="8.28515625" style="96" hidden="1" customWidth="1"/>
    <col min="10" max="10" width="8.85546875" style="96" customWidth="1"/>
    <col min="11" max="11" width="0.42578125" style="96" customWidth="1"/>
    <col min="12" max="12" width="8.5703125" style="96" customWidth="1"/>
    <col min="13" max="16" width="8.5703125" style="96" hidden="1" customWidth="1"/>
    <col min="17" max="23" width="8.5703125" style="96" customWidth="1"/>
    <col min="24" max="27" width="9.5703125" style="96" customWidth="1"/>
    <col min="28" max="16384" width="9.5703125" style="96"/>
  </cols>
  <sheetData>
    <row r="1" spans="1:30" ht="15" customHeight="1" x14ac:dyDescent="0.2">
      <c r="A1" s="90"/>
      <c r="B1" s="95"/>
      <c r="C1" s="95"/>
      <c r="D1" s="95"/>
      <c r="E1" s="95"/>
      <c r="F1" s="95"/>
      <c r="G1" s="95"/>
      <c r="H1" s="95"/>
      <c r="I1" s="95"/>
      <c r="J1" s="95"/>
      <c r="K1" s="95"/>
    </row>
    <row r="2" spans="1:30" ht="55.5" customHeight="1" x14ac:dyDescent="0.2">
      <c r="A2" s="368" t="s">
        <v>978</v>
      </c>
      <c r="B2" s="95"/>
      <c r="C2" s="95"/>
      <c r="D2" s="95"/>
      <c r="E2" s="95"/>
      <c r="F2" s="95"/>
      <c r="G2" s="95"/>
      <c r="H2" s="95"/>
      <c r="I2" s="95"/>
      <c r="J2" s="95"/>
      <c r="K2" s="95"/>
      <c r="L2" s="97"/>
      <c r="M2" s="97"/>
      <c r="N2" s="97"/>
      <c r="O2" s="97"/>
      <c r="P2" s="97"/>
      <c r="Q2" s="745" t="s">
        <v>874</v>
      </c>
      <c r="R2" s="745"/>
      <c r="S2" s="97"/>
      <c r="T2" s="97"/>
      <c r="U2" s="97"/>
      <c r="V2" s="97"/>
      <c r="W2" s="97"/>
    </row>
    <row r="3" spans="1:30" ht="12" customHeight="1" x14ac:dyDescent="0.2">
      <c r="A3" s="90"/>
      <c r="B3" s="95"/>
      <c r="C3" s="95"/>
      <c r="D3" s="95"/>
      <c r="E3" s="95"/>
      <c r="F3" s="95"/>
      <c r="G3" s="95"/>
      <c r="H3" s="95"/>
      <c r="I3" s="95"/>
      <c r="J3" s="95"/>
      <c r="K3" s="95"/>
      <c r="L3" s="97"/>
      <c r="M3" s="97"/>
      <c r="N3" s="97"/>
      <c r="O3" s="97"/>
      <c r="P3" s="97"/>
      <c r="Q3" s="97"/>
      <c r="R3" s="97"/>
      <c r="S3" s="97"/>
      <c r="T3" s="97"/>
      <c r="U3" s="97"/>
      <c r="V3" s="97"/>
      <c r="W3" s="97"/>
    </row>
    <row r="4" spans="1:30" ht="24.95" customHeight="1" x14ac:dyDescent="0.2">
      <c r="A4" s="136" t="s">
        <v>114</v>
      </c>
      <c r="B4" s="100" t="s">
        <v>210</v>
      </c>
      <c r="C4" s="100" t="s">
        <v>211</v>
      </c>
      <c r="D4" s="100" t="s">
        <v>212</v>
      </c>
      <c r="E4" s="100" t="s">
        <v>213</v>
      </c>
      <c r="F4" s="100" t="s">
        <v>214</v>
      </c>
      <c r="G4" s="99">
        <v>1997</v>
      </c>
      <c r="H4" s="99">
        <v>1998</v>
      </c>
      <c r="I4" s="99">
        <v>1999</v>
      </c>
      <c r="J4" s="99">
        <v>2000</v>
      </c>
      <c r="K4" s="99">
        <v>2004</v>
      </c>
      <c r="L4" s="99">
        <v>2005</v>
      </c>
      <c r="M4" s="99">
        <v>2006</v>
      </c>
      <c r="N4" s="99">
        <v>2007</v>
      </c>
      <c r="O4" s="99">
        <v>2008</v>
      </c>
      <c r="P4" s="99">
        <v>2009</v>
      </c>
      <c r="Q4" s="99">
        <v>2010</v>
      </c>
      <c r="R4" s="99">
        <v>2011</v>
      </c>
      <c r="S4" s="99">
        <v>2012</v>
      </c>
      <c r="T4" s="99">
        <v>2013</v>
      </c>
      <c r="U4" s="99">
        <v>2014</v>
      </c>
      <c r="V4" s="99">
        <v>2015</v>
      </c>
      <c r="W4" s="99">
        <v>2016</v>
      </c>
      <c r="X4" s="99">
        <v>2017</v>
      </c>
      <c r="Y4" s="99">
        <v>2018</v>
      </c>
      <c r="Z4" s="562">
        <v>2019</v>
      </c>
      <c r="AA4" s="562">
        <v>2020</v>
      </c>
      <c r="AB4" s="562">
        <v>2021</v>
      </c>
      <c r="AC4" s="562">
        <v>2022</v>
      </c>
      <c r="AD4" s="563">
        <v>2023</v>
      </c>
    </row>
    <row r="5" spans="1:30" ht="15.75" x14ac:dyDescent="0.25">
      <c r="A5" s="137" t="s">
        <v>63</v>
      </c>
      <c r="B5" s="399">
        <v>42678</v>
      </c>
      <c r="C5" s="399">
        <v>36183</v>
      </c>
      <c r="D5" s="399">
        <v>35737</v>
      </c>
      <c r="E5" s="399">
        <v>31091</v>
      </c>
      <c r="F5" s="399">
        <v>30208</v>
      </c>
      <c r="G5" s="399">
        <v>29528</v>
      </c>
      <c r="H5" s="399">
        <v>28107</v>
      </c>
      <c r="I5" s="399">
        <v>26207</v>
      </c>
      <c r="J5" s="399">
        <v>26807</v>
      </c>
      <c r="K5" s="399">
        <v>26269</v>
      </c>
      <c r="L5" s="400">
        <v>25209</v>
      </c>
      <c r="M5" s="400">
        <v>25636</v>
      </c>
      <c r="N5" s="400">
        <v>24683</v>
      </c>
      <c r="O5" s="400">
        <v>25970</v>
      </c>
      <c r="P5" s="400">
        <v>22357</v>
      </c>
      <c r="Q5" s="400">
        <v>23307</v>
      </c>
      <c r="R5" s="400">
        <v>23366</v>
      </c>
      <c r="S5" s="400">
        <v>23230</v>
      </c>
      <c r="T5" s="400">
        <v>26120</v>
      </c>
      <c r="U5" s="400">
        <v>27629</v>
      </c>
      <c r="V5" s="400">
        <v>27151</v>
      </c>
      <c r="W5" s="400">
        <v>26395</v>
      </c>
      <c r="X5" s="401">
        <v>26594</v>
      </c>
      <c r="Y5" s="401">
        <v>26716</v>
      </c>
      <c r="Z5" s="552">
        <v>27339</v>
      </c>
      <c r="AA5" s="552">
        <v>29669</v>
      </c>
      <c r="AB5" s="552">
        <v>30074</v>
      </c>
      <c r="AC5" s="552">
        <v>30120</v>
      </c>
      <c r="AD5" s="483">
        <v>31241</v>
      </c>
    </row>
    <row r="6" spans="1:30" x14ac:dyDescent="0.2">
      <c r="A6" s="104"/>
      <c r="AD6" s="484"/>
    </row>
    <row r="7" spans="1:30" ht="15.75" x14ac:dyDescent="0.25">
      <c r="A7" s="138" t="s">
        <v>110</v>
      </c>
      <c r="AD7" s="484"/>
    </row>
    <row r="8" spans="1:30" ht="18" x14ac:dyDescent="0.2">
      <c r="A8" s="223" t="s">
        <v>713</v>
      </c>
      <c r="B8" s="140" t="s">
        <v>215</v>
      </c>
      <c r="C8" s="105">
        <v>3820</v>
      </c>
      <c r="D8" s="105">
        <v>3102</v>
      </c>
      <c r="E8" s="105">
        <v>2798</v>
      </c>
      <c r="F8" s="105">
        <v>2648</v>
      </c>
      <c r="G8" s="105">
        <v>2372</v>
      </c>
      <c r="H8" s="105">
        <v>2080</v>
      </c>
      <c r="I8" s="105">
        <v>1849</v>
      </c>
      <c r="J8" s="105">
        <v>1860</v>
      </c>
      <c r="K8" s="105">
        <v>1770</v>
      </c>
      <c r="L8" s="96">
        <v>1732</v>
      </c>
      <c r="M8" s="96">
        <v>1732</v>
      </c>
      <c r="N8" s="96">
        <v>1681</v>
      </c>
      <c r="O8" s="96">
        <v>1806</v>
      </c>
      <c r="P8" s="96">
        <v>1469</v>
      </c>
      <c r="Q8" s="96">
        <v>1410</v>
      </c>
      <c r="R8" s="96">
        <v>1179</v>
      </c>
      <c r="S8" s="96">
        <v>1035</v>
      </c>
      <c r="T8" s="96">
        <v>971</v>
      </c>
      <c r="U8" s="96">
        <v>917</v>
      </c>
      <c r="V8" s="96">
        <v>814</v>
      </c>
      <c r="W8" s="96">
        <v>791</v>
      </c>
      <c r="X8" s="96">
        <v>757</v>
      </c>
      <c r="Y8" s="96">
        <v>710</v>
      </c>
      <c r="Z8" s="96">
        <v>694</v>
      </c>
      <c r="AA8" s="96">
        <v>724</v>
      </c>
      <c r="AB8" s="96">
        <v>683</v>
      </c>
      <c r="AC8" s="96">
        <v>717</v>
      </c>
      <c r="AD8" s="484">
        <v>757</v>
      </c>
    </row>
    <row r="9" spans="1:30" x14ac:dyDescent="0.2">
      <c r="A9" s="142" t="s">
        <v>62</v>
      </c>
      <c r="B9" s="143" t="s">
        <v>215</v>
      </c>
      <c r="C9" s="107">
        <v>10.6</v>
      </c>
      <c r="D9" s="107">
        <v>8.6999999999999993</v>
      </c>
      <c r="E9" s="107">
        <v>9</v>
      </c>
      <c r="F9" s="107">
        <v>8.8000000000000007</v>
      </c>
      <c r="G9" s="107">
        <v>8</v>
      </c>
      <c r="H9" s="107">
        <v>7.4</v>
      </c>
      <c r="I9" s="107">
        <v>7.1</v>
      </c>
      <c r="J9" s="107">
        <v>6.9</v>
      </c>
      <c r="K9" s="107">
        <v>6.7</v>
      </c>
      <c r="L9" s="107">
        <v>6.9</v>
      </c>
      <c r="M9" s="107">
        <v>6.8</v>
      </c>
      <c r="N9" s="107">
        <v>6.8</v>
      </c>
      <c r="O9" s="107">
        <v>7</v>
      </c>
      <c r="P9" s="107">
        <v>6.6</v>
      </c>
      <c r="Q9" s="107">
        <v>6</v>
      </c>
      <c r="R9" s="107">
        <v>5</v>
      </c>
      <c r="S9" s="107">
        <v>4.5</v>
      </c>
      <c r="T9" s="107">
        <v>3.7</v>
      </c>
      <c r="U9" s="107">
        <v>3.3</v>
      </c>
      <c r="V9" s="107">
        <v>3</v>
      </c>
      <c r="W9" s="107">
        <v>3</v>
      </c>
      <c r="X9" s="280">
        <v>2.8</v>
      </c>
      <c r="Y9" s="280">
        <v>2.7</v>
      </c>
      <c r="Z9" s="280">
        <v>2.5</v>
      </c>
      <c r="AA9" s="280">
        <v>2</v>
      </c>
      <c r="AB9" s="280">
        <v>2.2999999999999998</v>
      </c>
      <c r="AC9" s="280">
        <v>2.4</v>
      </c>
      <c r="AD9" s="485">
        <v>2.4</v>
      </c>
    </row>
    <row r="10" spans="1:30" x14ac:dyDescent="0.2">
      <c r="A10" s="104"/>
      <c r="L10" s="177"/>
      <c r="M10" s="177"/>
      <c r="N10" s="177"/>
      <c r="O10" s="177"/>
      <c r="P10" s="177"/>
      <c r="Q10" s="177"/>
      <c r="R10" s="177"/>
      <c r="S10" s="177"/>
      <c r="T10" s="177"/>
      <c r="U10" s="177"/>
      <c r="V10" s="177"/>
      <c r="W10" s="177"/>
      <c r="AD10" s="484"/>
    </row>
    <row r="11" spans="1:30" ht="15.75" x14ac:dyDescent="0.25">
      <c r="A11" s="138" t="s">
        <v>111</v>
      </c>
      <c r="L11" s="177"/>
      <c r="M11" s="177"/>
      <c r="N11" s="177"/>
      <c r="O11" s="177"/>
      <c r="P11" s="177"/>
      <c r="Q11" s="177"/>
      <c r="R11" s="177"/>
      <c r="S11" s="177"/>
      <c r="T11" s="177"/>
      <c r="U11" s="177"/>
      <c r="V11" s="177"/>
      <c r="W11" s="177"/>
      <c r="AD11" s="484"/>
    </row>
    <row r="12" spans="1:30" x14ac:dyDescent="0.2">
      <c r="A12" s="144" t="s">
        <v>112</v>
      </c>
      <c r="B12" s="105">
        <v>35631</v>
      </c>
      <c r="C12" s="105">
        <v>31729</v>
      </c>
      <c r="D12" s="105">
        <v>31197</v>
      </c>
      <c r="E12" s="105">
        <v>26177</v>
      </c>
      <c r="F12" s="105">
        <v>25473</v>
      </c>
      <c r="G12" s="105">
        <v>25236</v>
      </c>
      <c r="H12" s="105">
        <v>25162</v>
      </c>
      <c r="I12" s="105">
        <v>22998</v>
      </c>
      <c r="J12" s="105">
        <v>23263</v>
      </c>
      <c r="K12" s="105">
        <v>23450</v>
      </c>
      <c r="L12" s="105">
        <v>22509</v>
      </c>
      <c r="M12" s="105">
        <v>23139</v>
      </c>
      <c r="N12" s="105">
        <v>22230</v>
      </c>
      <c r="O12" s="105">
        <v>22682</v>
      </c>
      <c r="P12" s="105">
        <v>19752</v>
      </c>
      <c r="Q12" s="105">
        <v>20487</v>
      </c>
      <c r="R12" s="105">
        <v>20445</v>
      </c>
      <c r="S12" s="105">
        <v>20059</v>
      </c>
      <c r="T12" s="105">
        <v>22577</v>
      </c>
      <c r="U12" s="105">
        <v>23795</v>
      </c>
      <c r="V12" s="105">
        <v>23327</v>
      </c>
      <c r="W12" s="105">
        <v>22569</v>
      </c>
      <c r="X12" s="96">
        <v>23113</v>
      </c>
      <c r="Y12" s="96">
        <v>23252</v>
      </c>
      <c r="Z12" s="96">
        <v>23892</v>
      </c>
      <c r="AA12" s="96">
        <v>26402</v>
      </c>
      <c r="AB12" s="96">
        <v>26732</v>
      </c>
      <c r="AC12" s="96">
        <v>26370</v>
      </c>
      <c r="AD12" s="484">
        <v>27743</v>
      </c>
    </row>
    <row r="13" spans="1:30" x14ac:dyDescent="0.2">
      <c r="A13" s="142" t="s">
        <v>62</v>
      </c>
      <c r="B13" s="107">
        <v>83.5</v>
      </c>
      <c r="C13" s="107">
        <v>87.7</v>
      </c>
      <c r="D13" s="107">
        <v>87.3</v>
      </c>
      <c r="E13" s="107">
        <v>84.2</v>
      </c>
      <c r="F13" s="107">
        <v>84.3</v>
      </c>
      <c r="G13" s="107">
        <v>85.5</v>
      </c>
      <c r="H13" s="107">
        <v>89.5</v>
      </c>
      <c r="I13" s="107">
        <v>87.8</v>
      </c>
      <c r="J13" s="107">
        <v>86.8</v>
      </c>
      <c r="K13" s="107">
        <v>89.3</v>
      </c>
      <c r="L13" s="107">
        <v>89.3</v>
      </c>
      <c r="M13" s="107">
        <v>90.3</v>
      </c>
      <c r="N13" s="107">
        <v>90.1</v>
      </c>
      <c r="O13" s="107">
        <v>87.3</v>
      </c>
      <c r="P13" s="107">
        <v>88.3</v>
      </c>
      <c r="Q13" s="107">
        <v>87.9</v>
      </c>
      <c r="R13" s="107">
        <v>87.5</v>
      </c>
      <c r="S13" s="107">
        <v>86.3</v>
      </c>
      <c r="T13" s="107">
        <v>86.4</v>
      </c>
      <c r="U13" s="107">
        <v>86.1</v>
      </c>
      <c r="V13" s="107">
        <v>85.9</v>
      </c>
      <c r="W13" s="107">
        <v>85.5</v>
      </c>
      <c r="X13" s="280">
        <v>86.9</v>
      </c>
      <c r="Y13" s="280">
        <v>87</v>
      </c>
      <c r="Z13" s="280">
        <v>87.4</v>
      </c>
      <c r="AA13" s="280">
        <v>89</v>
      </c>
      <c r="AB13" s="280">
        <v>88.9</v>
      </c>
      <c r="AC13" s="280">
        <v>87.5</v>
      </c>
      <c r="AD13" s="485">
        <v>88.8</v>
      </c>
    </row>
    <row r="14" spans="1:30" x14ac:dyDescent="0.2">
      <c r="A14" s="104"/>
      <c r="AD14" s="484"/>
    </row>
    <row r="15" spans="1:30" ht="15.75" x14ac:dyDescent="0.25">
      <c r="A15" s="138" t="s">
        <v>113</v>
      </c>
      <c r="AD15" s="484"/>
    </row>
    <row r="16" spans="1:30" x14ac:dyDescent="0.2">
      <c r="A16" s="139" t="s">
        <v>564</v>
      </c>
      <c r="B16" s="105">
        <v>40974</v>
      </c>
      <c r="C16" s="105">
        <v>35912</v>
      </c>
      <c r="D16" s="105">
        <v>34988</v>
      </c>
      <c r="E16" s="105">
        <v>30507</v>
      </c>
      <c r="F16" s="105">
        <v>29138</v>
      </c>
      <c r="G16" s="105">
        <v>24522</v>
      </c>
      <c r="H16" s="105">
        <v>23296</v>
      </c>
      <c r="I16" s="105">
        <v>21303</v>
      </c>
      <c r="J16" s="105">
        <v>22683</v>
      </c>
      <c r="K16" s="105">
        <v>20894</v>
      </c>
      <c r="L16" s="105">
        <v>20090</v>
      </c>
      <c r="M16" s="105">
        <v>20903</v>
      </c>
      <c r="N16" s="105">
        <v>20536</v>
      </c>
      <c r="O16" s="105">
        <v>22054</v>
      </c>
      <c r="P16" s="105">
        <v>18514</v>
      </c>
      <c r="Q16" s="105">
        <v>19012</v>
      </c>
      <c r="R16" s="105">
        <v>18916</v>
      </c>
      <c r="S16" s="105">
        <v>17060</v>
      </c>
      <c r="T16" s="105">
        <v>19225</v>
      </c>
      <c r="U16" s="105">
        <v>18402</v>
      </c>
      <c r="V16" s="105">
        <v>17451</v>
      </c>
      <c r="W16" s="105">
        <v>16791</v>
      </c>
      <c r="X16" s="96">
        <v>15314</v>
      </c>
      <c r="Y16" s="96">
        <v>14547</v>
      </c>
      <c r="Z16" s="96">
        <v>13598</v>
      </c>
      <c r="AA16" s="96">
        <v>12311</v>
      </c>
      <c r="AB16" s="96">
        <v>12732</v>
      </c>
      <c r="AC16" s="96">
        <v>12279</v>
      </c>
      <c r="AD16" s="484">
        <v>11999</v>
      </c>
    </row>
    <row r="17" spans="1:30" x14ac:dyDescent="0.2">
      <c r="A17" s="142" t="s">
        <v>62</v>
      </c>
      <c r="B17" s="107">
        <v>96</v>
      </c>
      <c r="C17" s="107">
        <v>99.3</v>
      </c>
      <c r="D17" s="107">
        <v>97.9</v>
      </c>
      <c r="E17" s="107">
        <v>98.1</v>
      </c>
      <c r="F17" s="107">
        <v>96.5</v>
      </c>
      <c r="G17" s="107">
        <v>83</v>
      </c>
      <c r="H17" s="107">
        <v>82.9</v>
      </c>
      <c r="I17" s="107">
        <v>81.3</v>
      </c>
      <c r="J17" s="107">
        <v>84.6</v>
      </c>
      <c r="K17" s="107">
        <v>79.5</v>
      </c>
      <c r="L17" s="107">
        <v>79.7</v>
      </c>
      <c r="M17" s="107">
        <v>81.5</v>
      </c>
      <c r="N17" s="107">
        <v>83.2</v>
      </c>
      <c r="O17" s="107">
        <v>84.9</v>
      </c>
      <c r="P17" s="107">
        <v>82.8</v>
      </c>
      <c r="Q17" s="107">
        <v>81.599999999999994</v>
      </c>
      <c r="R17" s="107">
        <v>81</v>
      </c>
      <c r="S17" s="107">
        <v>73.400000000000006</v>
      </c>
      <c r="T17" s="107">
        <v>73.599999999999994</v>
      </c>
      <c r="U17" s="107">
        <v>66.599999999999994</v>
      </c>
      <c r="V17" s="107">
        <v>64.3</v>
      </c>
      <c r="W17" s="107">
        <v>63.6</v>
      </c>
      <c r="X17" s="280">
        <v>57.6</v>
      </c>
      <c r="Y17" s="280">
        <v>54.5</v>
      </c>
      <c r="Z17" s="280">
        <v>49.7</v>
      </c>
      <c r="AA17" s="280">
        <v>41.5</v>
      </c>
      <c r="AB17" s="280">
        <v>42.3</v>
      </c>
      <c r="AC17" s="280">
        <v>40.799999999999997</v>
      </c>
      <c r="AD17" s="631">
        <v>38.4</v>
      </c>
    </row>
    <row r="18" spans="1:30" x14ac:dyDescent="0.2">
      <c r="A18" s="104"/>
      <c r="AD18" s="484"/>
    </row>
    <row r="19" spans="1:30" ht="15.75" x14ac:dyDescent="0.25">
      <c r="A19" s="138" t="s">
        <v>64</v>
      </c>
      <c r="AD19" s="484"/>
    </row>
    <row r="20" spans="1:30" x14ac:dyDescent="0.2">
      <c r="A20" s="142" t="s">
        <v>55</v>
      </c>
      <c r="B20" s="105">
        <v>13830</v>
      </c>
      <c r="C20" s="105">
        <v>15469</v>
      </c>
      <c r="D20" s="105">
        <v>13990</v>
      </c>
      <c r="E20" s="105">
        <v>10494</v>
      </c>
      <c r="F20" s="105">
        <v>9424</v>
      </c>
      <c r="G20" s="105">
        <v>9307</v>
      </c>
      <c r="H20" s="105">
        <v>8521</v>
      </c>
      <c r="I20" s="105">
        <v>7133</v>
      </c>
      <c r="J20" s="105">
        <v>6066</v>
      </c>
      <c r="K20" s="105">
        <v>5615</v>
      </c>
      <c r="L20" s="105">
        <v>6936</v>
      </c>
      <c r="M20" s="105">
        <v>6778</v>
      </c>
      <c r="N20" s="105">
        <v>6002</v>
      </c>
      <c r="O20" s="105">
        <v>5428</v>
      </c>
      <c r="P20" s="105">
        <v>4775</v>
      </c>
      <c r="Q20" s="105">
        <v>4617</v>
      </c>
      <c r="R20" s="105">
        <v>5521</v>
      </c>
      <c r="S20" s="105">
        <v>6374</v>
      </c>
      <c r="T20" s="105">
        <v>6569</v>
      </c>
      <c r="U20" s="105">
        <v>12129</v>
      </c>
      <c r="V20" s="105">
        <v>21613</v>
      </c>
      <c r="W20" s="105">
        <v>24752</v>
      </c>
      <c r="X20" s="96">
        <v>25102</v>
      </c>
      <c r="Y20" s="96">
        <v>24405</v>
      </c>
      <c r="Z20" s="96">
        <v>24925</v>
      </c>
      <c r="AA20" s="96">
        <v>26507</v>
      </c>
      <c r="AB20" s="96">
        <v>26649</v>
      </c>
      <c r="AC20" s="96">
        <v>25997</v>
      </c>
      <c r="AD20" s="484">
        <v>25446</v>
      </c>
    </row>
    <row r="21" spans="1:30" x14ac:dyDescent="0.2">
      <c r="A21" s="145" t="s">
        <v>62</v>
      </c>
      <c r="B21" s="107">
        <v>32.4</v>
      </c>
      <c r="C21" s="107">
        <v>42.8</v>
      </c>
      <c r="D21" s="107">
        <v>39.1</v>
      </c>
      <c r="E21" s="107">
        <v>33.799999999999997</v>
      </c>
      <c r="F21" s="107">
        <v>31.2</v>
      </c>
      <c r="G21" s="107">
        <v>31.5</v>
      </c>
      <c r="H21" s="107">
        <v>30.3</v>
      </c>
      <c r="I21" s="107">
        <v>27.2</v>
      </c>
      <c r="J21" s="107">
        <v>22.6</v>
      </c>
      <c r="K21" s="107">
        <v>21.4</v>
      </c>
      <c r="L21" s="107">
        <v>27.5</v>
      </c>
      <c r="M21" s="107">
        <v>26.4</v>
      </c>
      <c r="N21" s="107">
        <v>24.3</v>
      </c>
      <c r="O21" s="107">
        <v>20.9</v>
      </c>
      <c r="P21" s="107">
        <v>21.4</v>
      </c>
      <c r="Q21" s="107">
        <v>19.8</v>
      </c>
      <c r="R21" s="107">
        <v>23.6</v>
      </c>
      <c r="S21" s="107">
        <v>27.4</v>
      </c>
      <c r="T21" s="107">
        <v>25.1</v>
      </c>
      <c r="U21" s="107">
        <v>43.9</v>
      </c>
      <c r="V21" s="107">
        <v>79.599999999999994</v>
      </c>
      <c r="W21" s="107">
        <v>93.8</v>
      </c>
      <c r="X21" s="280">
        <v>94.4</v>
      </c>
      <c r="Y21" s="280">
        <v>91.3</v>
      </c>
      <c r="Z21" s="280">
        <v>91.2</v>
      </c>
      <c r="AA21" s="280">
        <v>89.3</v>
      </c>
      <c r="AB21" s="280">
        <v>88.6</v>
      </c>
      <c r="AC21" s="280">
        <v>86.3</v>
      </c>
      <c r="AD21" s="485">
        <v>81.5</v>
      </c>
    </row>
    <row r="22" spans="1:30" x14ac:dyDescent="0.2">
      <c r="A22" s="142" t="s">
        <v>362</v>
      </c>
      <c r="B22" s="105">
        <v>20757</v>
      </c>
      <c r="C22" s="105">
        <v>20056</v>
      </c>
      <c r="D22" s="105">
        <v>21345</v>
      </c>
      <c r="E22" s="105">
        <v>20337</v>
      </c>
      <c r="F22" s="105">
        <v>20607</v>
      </c>
      <c r="G22" s="105">
        <v>19886</v>
      </c>
      <c r="H22" s="105">
        <v>18991</v>
      </c>
      <c r="I22" s="105">
        <v>18772</v>
      </c>
      <c r="J22" s="105">
        <v>20384</v>
      </c>
      <c r="K22" s="105">
        <v>20298</v>
      </c>
      <c r="L22" s="105">
        <v>18127</v>
      </c>
      <c r="M22" s="105">
        <v>18745</v>
      </c>
      <c r="N22" s="105">
        <v>18597</v>
      </c>
      <c r="O22" s="105">
        <v>20458</v>
      </c>
      <c r="P22" s="105">
        <v>17498</v>
      </c>
      <c r="Q22" s="105">
        <v>18648</v>
      </c>
      <c r="R22" s="105">
        <v>17617</v>
      </c>
      <c r="S22" s="105">
        <v>16624</v>
      </c>
      <c r="T22" s="105">
        <v>19386</v>
      </c>
      <c r="U22" s="105">
        <v>15299</v>
      </c>
      <c r="V22" s="105">
        <v>5396</v>
      </c>
      <c r="W22" s="105">
        <v>1487</v>
      </c>
      <c r="X22" s="96">
        <v>619</v>
      </c>
      <c r="Y22" s="96">
        <v>734</v>
      </c>
      <c r="Z22" s="96">
        <v>763</v>
      </c>
      <c r="AA22" s="96">
        <v>904</v>
      </c>
      <c r="AB22" s="96">
        <v>351</v>
      </c>
      <c r="AC22" s="96">
        <v>37</v>
      </c>
      <c r="AD22" s="484">
        <v>43</v>
      </c>
    </row>
    <row r="23" spans="1:30" x14ac:dyDescent="0.2">
      <c r="A23" s="145" t="s">
        <v>62</v>
      </c>
      <c r="B23" s="107">
        <v>48.6</v>
      </c>
      <c r="C23" s="107">
        <v>55.4</v>
      </c>
      <c r="D23" s="107">
        <v>59.7</v>
      </c>
      <c r="E23" s="107">
        <v>65.400000000000006</v>
      </c>
      <c r="F23" s="107">
        <v>68.2</v>
      </c>
      <c r="G23" s="107">
        <v>67.3</v>
      </c>
      <c r="H23" s="107">
        <v>67.599999999999994</v>
      </c>
      <c r="I23" s="107">
        <v>71.599999999999994</v>
      </c>
      <c r="J23" s="107">
        <v>76</v>
      </c>
      <c r="K23" s="107">
        <v>77.3</v>
      </c>
      <c r="L23" s="107">
        <v>71.900000000000006</v>
      </c>
      <c r="M23" s="107">
        <v>73.099999999999994</v>
      </c>
      <c r="N23" s="107">
        <v>75.3</v>
      </c>
      <c r="O23" s="107">
        <v>78.8</v>
      </c>
      <c r="P23" s="107">
        <v>78.3</v>
      </c>
      <c r="Q23" s="107">
        <v>80</v>
      </c>
      <c r="R23" s="107">
        <v>75.400000000000006</v>
      </c>
      <c r="S23" s="107">
        <v>71.599999999999994</v>
      </c>
      <c r="T23" s="107">
        <v>74.2</v>
      </c>
      <c r="U23" s="107">
        <v>55.4</v>
      </c>
      <c r="V23" s="107">
        <v>19.899999999999999</v>
      </c>
      <c r="W23" s="107">
        <v>5.6</v>
      </c>
      <c r="X23" s="280">
        <v>2.2999999999999998</v>
      </c>
      <c r="Y23" s="280">
        <v>2.7</v>
      </c>
      <c r="Z23" s="280">
        <v>2.8</v>
      </c>
      <c r="AA23" s="280">
        <v>3.1</v>
      </c>
      <c r="AB23" s="280">
        <v>1.2</v>
      </c>
      <c r="AC23" s="280">
        <v>0.1</v>
      </c>
      <c r="AD23" s="485">
        <v>0.1</v>
      </c>
    </row>
    <row r="24" spans="1:30" x14ac:dyDescent="0.2">
      <c r="A24" s="104"/>
      <c r="AD24" s="484"/>
    </row>
    <row r="25" spans="1:30" ht="18.75" x14ac:dyDescent="0.25">
      <c r="A25" s="338" t="s">
        <v>714</v>
      </c>
      <c r="AD25" s="484"/>
    </row>
    <row r="26" spans="1:30" x14ac:dyDescent="0.2">
      <c r="A26" s="139" t="s">
        <v>120</v>
      </c>
      <c r="B26" s="105">
        <v>112</v>
      </c>
      <c r="C26" s="105">
        <v>34</v>
      </c>
      <c r="D26" s="105">
        <v>27</v>
      </c>
      <c r="E26" s="105">
        <v>9</v>
      </c>
      <c r="F26" s="105">
        <v>11</v>
      </c>
      <c r="G26" s="105">
        <v>32</v>
      </c>
      <c r="H26" s="105">
        <v>24</v>
      </c>
      <c r="I26" s="105">
        <v>24</v>
      </c>
      <c r="J26" s="105">
        <v>26</v>
      </c>
      <c r="K26" s="105">
        <v>13</v>
      </c>
      <c r="L26" s="105">
        <v>5</v>
      </c>
      <c r="M26" s="105">
        <v>5</v>
      </c>
      <c r="N26" s="105">
        <v>5</v>
      </c>
      <c r="O26" s="105">
        <v>9</v>
      </c>
      <c r="P26" s="105">
        <v>6</v>
      </c>
      <c r="Q26" s="105">
        <v>5</v>
      </c>
      <c r="R26" s="105">
        <v>5</v>
      </c>
      <c r="S26" s="105">
        <v>7</v>
      </c>
      <c r="T26" s="105">
        <v>13</v>
      </c>
      <c r="U26" s="105">
        <v>15</v>
      </c>
      <c r="V26" s="105">
        <v>11</v>
      </c>
      <c r="W26" s="105">
        <v>26</v>
      </c>
      <c r="X26" s="96">
        <v>14</v>
      </c>
      <c r="Y26" s="96">
        <v>8</v>
      </c>
      <c r="Z26" s="96">
        <v>6</v>
      </c>
      <c r="AA26" s="96">
        <v>7</v>
      </c>
      <c r="AB26" s="96">
        <v>4</v>
      </c>
      <c r="AC26" s="96">
        <v>4</v>
      </c>
      <c r="AD26" s="484">
        <v>16</v>
      </c>
    </row>
    <row r="27" spans="1:30" x14ac:dyDescent="0.2">
      <c r="A27" s="142" t="s">
        <v>65</v>
      </c>
      <c r="B27" s="107">
        <v>2.6</v>
      </c>
      <c r="C27" s="107">
        <v>0.9</v>
      </c>
      <c r="D27" s="107">
        <v>0.8</v>
      </c>
      <c r="E27" s="107">
        <v>0.3</v>
      </c>
      <c r="F27" s="107">
        <v>0.4</v>
      </c>
      <c r="G27" s="107">
        <v>1</v>
      </c>
      <c r="H27" s="107">
        <v>0.8</v>
      </c>
      <c r="I27" s="107">
        <v>0.8</v>
      </c>
      <c r="J27" s="107">
        <v>1</v>
      </c>
      <c r="K27" s="107">
        <v>0.5</v>
      </c>
      <c r="L27" s="143" t="s">
        <v>379</v>
      </c>
      <c r="M27" s="143" t="s">
        <v>379</v>
      </c>
      <c r="N27" s="143" t="s">
        <v>379</v>
      </c>
      <c r="O27" s="107">
        <v>0.3</v>
      </c>
      <c r="P27" s="107">
        <v>0.3</v>
      </c>
      <c r="Q27" s="261" t="s">
        <v>379</v>
      </c>
      <c r="R27" s="143" t="s">
        <v>379</v>
      </c>
      <c r="S27" s="107">
        <v>0.3</v>
      </c>
      <c r="T27" s="260">
        <v>0.5</v>
      </c>
      <c r="U27" s="260">
        <v>0.5</v>
      </c>
      <c r="V27" s="260">
        <v>0.4</v>
      </c>
      <c r="W27" s="260">
        <v>0.9</v>
      </c>
      <c r="X27" s="260">
        <v>0.5</v>
      </c>
      <c r="Y27" s="260">
        <v>0.3</v>
      </c>
      <c r="Z27" s="260">
        <v>0.2</v>
      </c>
      <c r="AA27" s="260">
        <v>0.2</v>
      </c>
      <c r="AB27" s="143" t="s">
        <v>379</v>
      </c>
      <c r="AC27" s="143" t="s">
        <v>379</v>
      </c>
      <c r="AD27" s="692">
        <v>0.5</v>
      </c>
    </row>
    <row r="28" spans="1:30" x14ac:dyDescent="0.2">
      <c r="A28" s="104"/>
      <c r="AD28" s="484"/>
    </row>
    <row r="29" spans="1:30" ht="18.75" x14ac:dyDescent="0.25">
      <c r="A29" s="338" t="s">
        <v>711</v>
      </c>
      <c r="AD29" s="484"/>
    </row>
    <row r="30" spans="1:30" x14ac:dyDescent="0.2">
      <c r="A30" s="139" t="s">
        <v>122</v>
      </c>
      <c r="B30" s="140" t="s">
        <v>215</v>
      </c>
      <c r="C30" s="140" t="s">
        <v>215</v>
      </c>
      <c r="D30" s="140" t="s">
        <v>215</v>
      </c>
      <c r="E30" s="140" t="s">
        <v>215</v>
      </c>
      <c r="F30" s="140" t="s">
        <v>215</v>
      </c>
      <c r="G30" s="140" t="s">
        <v>215</v>
      </c>
      <c r="H30" s="140" t="s">
        <v>215</v>
      </c>
      <c r="I30" s="140" t="s">
        <v>215</v>
      </c>
      <c r="J30" s="105">
        <v>7</v>
      </c>
      <c r="K30" s="105">
        <v>12</v>
      </c>
      <c r="L30" s="105">
        <v>9</v>
      </c>
      <c r="M30" s="105">
        <v>12</v>
      </c>
      <c r="N30" s="105">
        <v>16</v>
      </c>
      <c r="O30" s="105">
        <v>14</v>
      </c>
      <c r="P30" s="105">
        <v>7</v>
      </c>
      <c r="Q30" s="105">
        <v>10</v>
      </c>
      <c r="R30" s="105">
        <v>10</v>
      </c>
      <c r="S30" s="105">
        <v>14</v>
      </c>
      <c r="T30" s="105">
        <v>59</v>
      </c>
      <c r="U30" s="105">
        <v>43</v>
      </c>
      <c r="V30" s="105">
        <v>36</v>
      </c>
      <c r="W30" s="105">
        <v>11</v>
      </c>
      <c r="X30" s="96">
        <v>15</v>
      </c>
      <c r="Y30" s="96">
        <v>67</v>
      </c>
      <c r="Z30" s="96">
        <v>67</v>
      </c>
      <c r="AA30" s="96">
        <v>75</v>
      </c>
      <c r="AB30" s="96">
        <v>132</v>
      </c>
      <c r="AC30" s="96">
        <v>178</v>
      </c>
      <c r="AD30" s="484">
        <v>247</v>
      </c>
    </row>
    <row r="31" spans="1:30" x14ac:dyDescent="0.2">
      <c r="A31" s="142" t="s">
        <v>65</v>
      </c>
      <c r="B31" s="140" t="s">
        <v>215</v>
      </c>
      <c r="C31" s="140" t="s">
        <v>215</v>
      </c>
      <c r="D31" s="140" t="s">
        <v>215</v>
      </c>
      <c r="E31" s="140" t="s">
        <v>215</v>
      </c>
      <c r="F31" s="140" t="s">
        <v>215</v>
      </c>
      <c r="G31" s="140" t="s">
        <v>215</v>
      </c>
      <c r="H31" s="140" t="s">
        <v>215</v>
      </c>
      <c r="I31" s="140" t="s">
        <v>215</v>
      </c>
      <c r="J31" s="107">
        <v>0.3</v>
      </c>
      <c r="K31" s="107">
        <v>0.5</v>
      </c>
      <c r="L31" s="107">
        <v>0.4</v>
      </c>
      <c r="M31" s="107">
        <v>0.5</v>
      </c>
      <c r="N31" s="107">
        <v>0.6</v>
      </c>
      <c r="O31" s="107">
        <v>0.5</v>
      </c>
      <c r="P31" s="107">
        <v>0.3</v>
      </c>
      <c r="Q31" s="107">
        <v>0.4</v>
      </c>
      <c r="R31" s="107">
        <v>0.4</v>
      </c>
      <c r="S31" s="107">
        <v>0.6</v>
      </c>
      <c r="T31" s="107">
        <v>2.2999999999999998</v>
      </c>
      <c r="U31" s="107">
        <v>1.6</v>
      </c>
      <c r="V31" s="107">
        <v>1.3</v>
      </c>
      <c r="W31" s="107">
        <v>0.4</v>
      </c>
      <c r="X31" s="107">
        <v>0.5</v>
      </c>
      <c r="Y31" s="107">
        <v>2.5</v>
      </c>
      <c r="Z31" s="107">
        <v>2.5</v>
      </c>
      <c r="AA31" s="107">
        <v>2.5</v>
      </c>
      <c r="AB31" s="107">
        <v>4.4000000000000004</v>
      </c>
      <c r="AC31" s="107">
        <v>5.9</v>
      </c>
      <c r="AD31" s="486">
        <v>7.9</v>
      </c>
    </row>
    <row r="32" spans="1:30" x14ac:dyDescent="0.2">
      <c r="A32" s="116"/>
      <c r="B32" s="117"/>
      <c r="C32" s="117"/>
      <c r="D32" s="117"/>
      <c r="E32" s="117"/>
      <c r="F32" s="117"/>
      <c r="G32" s="117"/>
      <c r="H32" s="117"/>
      <c r="I32" s="117"/>
      <c r="J32" s="117"/>
      <c r="K32" s="117"/>
      <c r="L32" s="169"/>
      <c r="M32" s="169"/>
      <c r="N32" s="169"/>
      <c r="O32" s="169"/>
      <c r="P32" s="169"/>
      <c r="Q32" s="169"/>
      <c r="R32" s="169"/>
      <c r="S32" s="169"/>
      <c r="T32" s="169"/>
      <c r="U32" s="169"/>
      <c r="V32" s="169"/>
      <c r="W32" s="169"/>
      <c r="X32" s="358"/>
      <c r="Y32" s="358"/>
      <c r="Z32" s="358"/>
      <c r="AA32" s="358"/>
      <c r="AB32" s="542"/>
      <c r="AC32" s="542"/>
      <c r="AD32" s="630"/>
    </row>
    <row r="33" spans="1:11" ht="8.1" customHeight="1" x14ac:dyDescent="0.2">
      <c r="A33" s="118"/>
      <c r="B33" s="101"/>
      <c r="C33" s="101"/>
      <c r="D33" s="101"/>
      <c r="E33" s="101"/>
      <c r="F33" s="101"/>
      <c r="G33" s="101"/>
      <c r="H33" s="101"/>
      <c r="I33" s="101"/>
      <c r="J33" s="101"/>
      <c r="K33" s="101"/>
    </row>
    <row r="34" spans="1:11" ht="57" customHeight="1" x14ac:dyDescent="0.2">
      <c r="A34" s="771" t="s">
        <v>733</v>
      </c>
      <c r="B34" s="772"/>
      <c r="C34" s="772"/>
      <c r="D34" s="772"/>
      <c r="E34" s="772"/>
      <c r="F34" s="772"/>
      <c r="G34" s="772"/>
      <c r="H34" s="772"/>
      <c r="I34" s="772"/>
      <c r="J34" s="772"/>
    </row>
    <row r="35" spans="1:11" ht="9" customHeight="1" x14ac:dyDescent="0.2">
      <c r="A35" s="161"/>
    </row>
    <row r="36" spans="1:11" ht="43.5" customHeight="1" x14ac:dyDescent="0.2">
      <c r="A36" s="774" t="s">
        <v>703</v>
      </c>
      <c r="B36" s="775"/>
      <c r="C36" s="775"/>
      <c r="D36" s="775"/>
      <c r="E36" s="775"/>
      <c r="F36" s="775"/>
      <c r="G36" s="775"/>
      <c r="H36" s="775"/>
      <c r="I36" s="775"/>
      <c r="J36" s="775"/>
    </row>
    <row r="37" spans="1:11" ht="8.1" customHeight="1" x14ac:dyDescent="0.2">
      <c r="A37" s="53"/>
      <c r="B37" s="53"/>
      <c r="C37" s="53"/>
      <c r="D37" s="53"/>
      <c r="E37" s="53"/>
      <c r="F37" s="53"/>
      <c r="G37" s="53"/>
      <c r="H37" s="53"/>
      <c r="I37" s="53"/>
      <c r="J37" s="53"/>
    </row>
    <row r="38" spans="1:11" ht="37.700000000000003" customHeight="1" x14ac:dyDescent="0.2">
      <c r="A38" s="776" t="s">
        <v>712</v>
      </c>
      <c r="B38" s="776"/>
      <c r="C38" s="776"/>
      <c r="D38" s="776"/>
      <c r="E38" s="776"/>
      <c r="F38" s="776"/>
      <c r="G38" s="776"/>
      <c r="H38" s="776"/>
      <c r="I38" s="776"/>
      <c r="J38" s="776"/>
    </row>
    <row r="39" spans="1:11" ht="37.700000000000003" customHeight="1" x14ac:dyDescent="0.2">
      <c r="A39" s="397"/>
      <c r="B39" s="397"/>
      <c r="C39" s="397"/>
      <c r="D39" s="397"/>
      <c r="E39" s="397"/>
      <c r="F39" s="397"/>
      <c r="G39" s="397"/>
      <c r="H39" s="397"/>
      <c r="I39" s="397"/>
      <c r="J39" s="397"/>
    </row>
    <row r="40" spans="1:11" ht="47.25" customHeight="1" x14ac:dyDescent="0.2">
      <c r="A40" s="773" t="s">
        <v>986</v>
      </c>
      <c r="B40" s="772"/>
      <c r="C40" s="772"/>
      <c r="D40" s="772"/>
      <c r="E40" s="772"/>
      <c r="F40" s="772"/>
      <c r="G40" s="772"/>
      <c r="H40" s="772"/>
      <c r="I40" s="772"/>
      <c r="J40" s="772"/>
    </row>
    <row r="41" spans="1:11" ht="12.75" customHeight="1" x14ac:dyDescent="0.2">
      <c r="A41" s="119"/>
    </row>
    <row r="42" spans="1:11" ht="8.1" customHeight="1" x14ac:dyDescent="0.2"/>
    <row r="43" spans="1:11" ht="8.1" customHeight="1" x14ac:dyDescent="0.2"/>
    <row r="44" spans="1:11" x14ac:dyDescent="0.2">
      <c r="B44" s="120"/>
      <c r="C44" s="120"/>
      <c r="D44" s="120"/>
      <c r="E44" s="120"/>
      <c r="F44" s="120"/>
      <c r="G44" s="120"/>
      <c r="H44" s="120"/>
      <c r="I44" s="120"/>
      <c r="J44" s="120"/>
      <c r="K44" s="120"/>
    </row>
    <row r="47" spans="1:11" x14ac:dyDescent="0.2">
      <c r="D47" s="96" t="e">
        <v>#REF!</v>
      </c>
    </row>
  </sheetData>
  <mergeCells count="5">
    <mergeCell ref="A34:J34"/>
    <mergeCell ref="A40:J40"/>
    <mergeCell ref="A36:J36"/>
    <mergeCell ref="A38:J38"/>
    <mergeCell ref="Q2:R2"/>
  </mergeCells>
  <phoneticPr fontId="7" type="noConversion"/>
  <hyperlinks>
    <hyperlink ref="Q2:R2" location="Tab_List!A1" display="Back to Tab_List" xr:uid="{8CDAD2CB-D658-4ACA-B055-82B003CF2BB6}"/>
  </hyperlinks>
  <printOptions horizontalCentered="1"/>
  <pageMargins left="0.75" right="0.3" top="0.5" bottom="0.25" header="0" footer="0.15"/>
  <pageSetup scale="67" orientation="landscape" r:id="rId1"/>
  <headerFooter alignWithMargins="0">
    <oddFooter>&amp;RTab_b.asp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transitionEntry="1" codeName="Sheet8">
    <pageSetUpPr fitToPage="1"/>
  </sheetPr>
  <dimension ref="A1:AL46"/>
  <sheetViews>
    <sheetView defaultGridColor="0" colorId="22" zoomScale="87" zoomScaleNormal="87" zoomScaleSheetLayoutView="100" workbookViewId="0">
      <pane xSplit="1" ySplit="4" topLeftCell="R15" activePane="bottomRight" state="frozen"/>
      <selection activeCell="L6" sqref="L6:L90"/>
      <selection pane="topRight" activeCell="L6" sqref="L6:L90"/>
      <selection pane="bottomLeft" activeCell="L6" sqref="L6:L90"/>
      <selection pane="bottomRight" activeCell="AI32" sqref="AI32"/>
    </sheetView>
  </sheetViews>
  <sheetFormatPr defaultColWidth="9.5703125" defaultRowHeight="15" x14ac:dyDescent="0.2"/>
  <cols>
    <col min="1" max="1" width="35.85546875" style="96" customWidth="1"/>
    <col min="2" max="2" width="12.140625" style="96" customWidth="1"/>
    <col min="3" max="3" width="8.42578125" style="96" customWidth="1"/>
    <col min="4" max="6" width="8.5703125" style="96" customWidth="1"/>
    <col min="7" max="8" width="9.5703125" style="96" customWidth="1"/>
    <col min="9" max="12" width="8.5703125" style="96" customWidth="1"/>
    <col min="13" max="13" width="0.42578125" style="96" customWidth="1"/>
    <col min="14" max="14" width="8.5703125" style="96" customWidth="1"/>
    <col min="15" max="15" width="0.42578125" style="96" customWidth="1"/>
    <col min="16" max="33" width="8.5703125" style="96" customWidth="1"/>
    <col min="34" max="16384" width="9.5703125" style="96"/>
  </cols>
  <sheetData>
    <row r="1" spans="1:37" ht="15" customHeight="1" x14ac:dyDescent="0.2">
      <c r="A1" s="90"/>
      <c r="B1" s="90"/>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row>
    <row r="2" spans="1:37" ht="34.35" customHeight="1" x14ac:dyDescent="0.2">
      <c r="A2" s="368" t="s">
        <v>925</v>
      </c>
      <c r="B2" s="13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7"/>
      <c r="AI2" s="745" t="s">
        <v>874</v>
      </c>
      <c r="AJ2" s="745"/>
    </row>
    <row r="3" spans="1:37" ht="12" customHeight="1" x14ac:dyDescent="0.2">
      <c r="A3" s="90"/>
      <c r="B3" s="90"/>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7"/>
      <c r="AI3" s="97"/>
    </row>
    <row r="4" spans="1:37" ht="30" customHeight="1" x14ac:dyDescent="0.2">
      <c r="A4" s="98" t="s">
        <v>103</v>
      </c>
      <c r="B4" s="206">
        <v>1985</v>
      </c>
      <c r="C4" s="99">
        <v>1989</v>
      </c>
      <c r="D4" s="100" t="s">
        <v>211</v>
      </c>
      <c r="E4" s="99">
        <v>1991</v>
      </c>
      <c r="F4" s="99">
        <v>1992</v>
      </c>
      <c r="G4" s="100" t="s">
        <v>212</v>
      </c>
      <c r="H4" s="99">
        <v>1994</v>
      </c>
      <c r="I4" s="100" t="s">
        <v>213</v>
      </c>
      <c r="J4" s="100" t="s">
        <v>214</v>
      </c>
      <c r="K4" s="99">
        <v>1997</v>
      </c>
      <c r="L4" s="99">
        <v>1998</v>
      </c>
      <c r="M4" s="99">
        <v>1999</v>
      </c>
      <c r="N4" s="99">
        <v>2000</v>
      </c>
      <c r="O4" s="99">
        <v>2004</v>
      </c>
      <c r="P4" s="99">
        <v>2005</v>
      </c>
      <c r="Q4" s="99">
        <v>2006</v>
      </c>
      <c r="R4" s="99">
        <v>2007</v>
      </c>
      <c r="S4" s="99">
        <v>2008</v>
      </c>
      <c r="T4" s="99">
        <v>2009</v>
      </c>
      <c r="U4" s="99">
        <v>2010</v>
      </c>
      <c r="V4" s="99">
        <v>2011</v>
      </c>
      <c r="W4" s="99">
        <v>2012</v>
      </c>
      <c r="X4" s="99">
        <v>2013</v>
      </c>
      <c r="Y4" s="99">
        <v>2014</v>
      </c>
      <c r="Z4" s="99">
        <v>2015</v>
      </c>
      <c r="AA4" s="359">
        <v>2016</v>
      </c>
      <c r="AB4" s="359">
        <v>2017</v>
      </c>
      <c r="AC4" s="359">
        <v>2018</v>
      </c>
      <c r="AD4" s="359">
        <v>2019</v>
      </c>
      <c r="AE4" s="359">
        <v>2020</v>
      </c>
      <c r="AF4" s="699">
        <v>2021</v>
      </c>
      <c r="AG4" s="700">
        <v>2022</v>
      </c>
      <c r="AH4" s="365">
        <v>2023</v>
      </c>
      <c r="AI4" s="565"/>
    </row>
    <row r="5" spans="1:37" x14ac:dyDescent="0.2">
      <c r="A5" s="102" t="s">
        <v>63</v>
      </c>
      <c r="B5" s="170">
        <v>42678</v>
      </c>
      <c r="C5" s="103">
        <v>36557</v>
      </c>
      <c r="D5" s="103">
        <v>36183</v>
      </c>
      <c r="E5" s="103">
        <v>34555</v>
      </c>
      <c r="F5" s="103">
        <v>34496</v>
      </c>
      <c r="G5" s="103">
        <v>35737</v>
      </c>
      <c r="H5" s="103">
        <v>33061</v>
      </c>
      <c r="I5" s="103">
        <v>31091</v>
      </c>
      <c r="J5" s="103">
        <v>30208</v>
      </c>
      <c r="K5" s="103">
        <v>29528</v>
      </c>
      <c r="L5" s="103">
        <v>28107</v>
      </c>
      <c r="M5" s="103">
        <v>26207</v>
      </c>
      <c r="N5" s="103">
        <v>26807</v>
      </c>
      <c r="O5" s="103">
        <v>26269</v>
      </c>
      <c r="P5" s="215">
        <v>25209</v>
      </c>
      <c r="Q5" s="215">
        <v>25636</v>
      </c>
      <c r="R5" s="215">
        <v>24683</v>
      </c>
      <c r="S5" s="215">
        <v>25970</v>
      </c>
      <c r="T5" s="215">
        <v>22357</v>
      </c>
      <c r="U5" s="215">
        <v>23307</v>
      </c>
      <c r="V5" s="215">
        <v>23366</v>
      </c>
      <c r="W5" s="215">
        <v>23230</v>
      </c>
      <c r="X5" s="215">
        <v>26120</v>
      </c>
      <c r="Y5" s="215">
        <v>27629</v>
      </c>
      <c r="Z5" s="215">
        <v>27151</v>
      </c>
      <c r="AA5" s="103">
        <v>26395</v>
      </c>
      <c r="AB5" s="103">
        <v>26594</v>
      </c>
      <c r="AC5" s="103">
        <v>26716</v>
      </c>
      <c r="AD5" s="103">
        <v>27339</v>
      </c>
      <c r="AE5" s="103">
        <v>29669</v>
      </c>
      <c r="AF5" s="103">
        <v>30074</v>
      </c>
      <c r="AG5" s="701">
        <v>30120</v>
      </c>
      <c r="AH5" s="487">
        <v>31241</v>
      </c>
      <c r="AI5" s="103"/>
    </row>
    <row r="6" spans="1:37" x14ac:dyDescent="0.2">
      <c r="A6" s="104"/>
      <c r="B6" s="118"/>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G6" s="214"/>
      <c r="AH6" s="360"/>
    </row>
    <row r="7" spans="1:37" x14ac:dyDescent="0.2">
      <c r="A7" s="102" t="s">
        <v>123</v>
      </c>
      <c r="B7" s="170">
        <v>41400</v>
      </c>
      <c r="C7" s="103">
        <v>35138</v>
      </c>
      <c r="D7" s="103">
        <v>34655</v>
      </c>
      <c r="E7" s="103">
        <v>33119</v>
      </c>
      <c r="F7" s="103">
        <v>33160</v>
      </c>
      <c r="G7" s="103">
        <v>34329</v>
      </c>
      <c r="H7" s="103">
        <v>31798</v>
      </c>
      <c r="I7" s="103">
        <v>29751</v>
      </c>
      <c r="J7" s="103">
        <v>28913</v>
      </c>
      <c r="K7" s="103">
        <v>28386</v>
      </c>
      <c r="L7" s="103">
        <v>27085</v>
      </c>
      <c r="M7" s="103">
        <v>25388</v>
      </c>
      <c r="N7" s="103">
        <v>26027</v>
      </c>
      <c r="O7" s="103">
        <v>25512</v>
      </c>
      <c r="P7" s="103">
        <v>24496</v>
      </c>
      <c r="Q7" s="103">
        <v>24905</v>
      </c>
      <c r="R7" s="103">
        <v>24006</v>
      </c>
      <c r="S7" s="103">
        <v>25164</v>
      </c>
      <c r="T7" s="103">
        <v>21804</v>
      </c>
      <c r="U7" s="103">
        <v>22754</v>
      </c>
      <c r="V7" s="103">
        <v>22826</v>
      </c>
      <c r="W7" s="103">
        <v>22699</v>
      </c>
      <c r="X7" s="103">
        <v>25412</v>
      </c>
      <c r="Y7" s="103">
        <v>26321</v>
      </c>
      <c r="Z7" s="103">
        <v>25995</v>
      </c>
      <c r="AA7" s="103">
        <v>25348</v>
      </c>
      <c r="AB7" s="103">
        <v>25757</v>
      </c>
      <c r="AC7" s="103">
        <v>25554</v>
      </c>
      <c r="AD7" s="103">
        <v>25902</v>
      </c>
      <c r="AE7" s="103">
        <v>28048</v>
      </c>
      <c r="AF7" s="103">
        <v>28409</v>
      </c>
      <c r="AG7" s="701">
        <v>27359</v>
      </c>
      <c r="AH7" s="487">
        <v>28491</v>
      </c>
      <c r="AI7" s="672"/>
      <c r="AJ7" s="672"/>
    </row>
    <row r="8" spans="1:37" x14ac:dyDescent="0.2">
      <c r="A8" s="104"/>
      <c r="B8" s="118"/>
      <c r="AG8" s="214"/>
      <c r="AH8" s="360"/>
    </row>
    <row r="9" spans="1:37" x14ac:dyDescent="0.2">
      <c r="A9" s="102" t="s">
        <v>62</v>
      </c>
      <c r="B9" s="207">
        <v>97</v>
      </c>
      <c r="C9" s="107">
        <v>96.1</v>
      </c>
      <c r="D9" s="107">
        <v>95.8</v>
      </c>
      <c r="E9" s="107">
        <v>95.8</v>
      </c>
      <c r="F9" s="107">
        <v>96.1</v>
      </c>
      <c r="G9" s="107">
        <v>96.1</v>
      </c>
      <c r="H9" s="107">
        <v>96.2</v>
      </c>
      <c r="I9" s="107">
        <v>95.7</v>
      </c>
      <c r="J9" s="107">
        <v>95.7</v>
      </c>
      <c r="K9" s="107">
        <v>96.1</v>
      </c>
      <c r="L9" s="107">
        <v>96.4</v>
      </c>
      <c r="M9" s="107">
        <v>96.9</v>
      </c>
      <c r="N9" s="107">
        <v>97.1</v>
      </c>
      <c r="O9" s="107">
        <v>97.1</v>
      </c>
      <c r="P9" s="107">
        <v>97.2</v>
      </c>
      <c r="Q9" s="107">
        <v>97.1</v>
      </c>
      <c r="R9" s="107">
        <v>97.3</v>
      </c>
      <c r="S9" s="107">
        <v>96.9</v>
      </c>
      <c r="T9" s="107">
        <v>97.5</v>
      </c>
      <c r="U9" s="107">
        <v>97.6</v>
      </c>
      <c r="V9" s="107">
        <v>97.7</v>
      </c>
      <c r="W9" s="107">
        <v>97.7</v>
      </c>
      <c r="X9" s="107">
        <v>97.3</v>
      </c>
      <c r="Y9" s="107">
        <v>95.3</v>
      </c>
      <c r="Z9" s="107">
        <v>95.7</v>
      </c>
      <c r="AA9" s="107">
        <v>96</v>
      </c>
      <c r="AB9" s="107">
        <v>96.9</v>
      </c>
      <c r="AC9" s="107">
        <v>95.7</v>
      </c>
      <c r="AD9" s="107">
        <v>94.7</v>
      </c>
      <c r="AE9" s="107">
        <v>94.5</v>
      </c>
      <c r="AF9" s="107">
        <v>94.5</v>
      </c>
      <c r="AG9" s="702">
        <v>90.8</v>
      </c>
      <c r="AH9" s="488">
        <v>91.2</v>
      </c>
      <c r="AI9" s="107"/>
      <c r="AJ9" s="280"/>
    </row>
    <row r="10" spans="1:37" x14ac:dyDescent="0.2">
      <c r="A10" s="104"/>
      <c r="B10" s="208"/>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G10" s="214"/>
      <c r="AH10" s="360"/>
    </row>
    <row r="11" spans="1:37" x14ac:dyDescent="0.2">
      <c r="A11" s="108" t="s">
        <v>105</v>
      </c>
      <c r="B11" s="209">
        <v>302.60000000000002</v>
      </c>
      <c r="C11" s="109">
        <v>237.2</v>
      </c>
      <c r="D11" s="109">
        <v>226.4</v>
      </c>
      <c r="E11" s="109">
        <v>221.6</v>
      </c>
      <c r="F11" s="109">
        <v>230.6</v>
      </c>
      <c r="G11" s="109">
        <v>246</v>
      </c>
      <c r="H11" s="109">
        <v>230.7</v>
      </c>
      <c r="I11" s="109">
        <v>221.7</v>
      </c>
      <c r="J11" s="109">
        <v>217</v>
      </c>
      <c r="K11" s="109">
        <v>212.6</v>
      </c>
      <c r="L11" s="109">
        <v>202.7</v>
      </c>
      <c r="M11" s="109">
        <v>190.3</v>
      </c>
      <c r="N11" s="109">
        <v>191.3</v>
      </c>
      <c r="O11" s="109">
        <v>199.1</v>
      </c>
      <c r="P11" s="109">
        <v>193.8</v>
      </c>
      <c r="Q11" s="109">
        <v>197.3</v>
      </c>
      <c r="R11" s="109">
        <v>191.8</v>
      </c>
      <c r="S11" s="109">
        <v>207.6</v>
      </c>
      <c r="T11" s="109">
        <v>185.9</v>
      </c>
      <c r="U11" s="109">
        <v>198.3</v>
      </c>
      <c r="V11" s="109">
        <v>199.9</v>
      </c>
      <c r="W11" s="109">
        <v>201.4</v>
      </c>
      <c r="X11" s="109">
        <v>223.4</v>
      </c>
      <c r="Y11" s="109">
        <v>230</v>
      </c>
      <c r="Z11" s="109">
        <v>229.6</v>
      </c>
      <c r="AA11" s="366">
        <v>223.9</v>
      </c>
      <c r="AB11" s="366">
        <v>227.2</v>
      </c>
      <c r="AC11" s="366">
        <v>229.2</v>
      </c>
      <c r="AD11" s="366">
        <v>235.3</v>
      </c>
      <c r="AE11" s="366">
        <v>259.89999999999998</v>
      </c>
      <c r="AF11" s="366">
        <v>272.8</v>
      </c>
      <c r="AG11" s="703">
        <v>260.5</v>
      </c>
      <c r="AH11" s="489">
        <v>271.3</v>
      </c>
      <c r="AI11" s="618"/>
    </row>
    <row r="12" spans="1:37" ht="31.5" x14ac:dyDescent="0.2">
      <c r="A12" s="482" t="s">
        <v>722</v>
      </c>
      <c r="B12" s="94"/>
      <c r="C12" s="105"/>
      <c r="D12" s="105"/>
      <c r="E12" s="105"/>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G12" s="214"/>
      <c r="AH12" s="360"/>
    </row>
    <row r="13" spans="1:37" ht="15.75" x14ac:dyDescent="0.2">
      <c r="A13" s="110"/>
      <c r="B13" s="94"/>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G13" s="214"/>
      <c r="AH13" s="360"/>
    </row>
    <row r="14" spans="1:37" ht="15.75" x14ac:dyDescent="0.25">
      <c r="A14" s="111" t="s">
        <v>124</v>
      </c>
      <c r="B14" s="202"/>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G14" s="214"/>
      <c r="AH14" s="360"/>
      <c r="AJ14" s="632"/>
      <c r="AK14" s="632"/>
    </row>
    <row r="15" spans="1:37" x14ac:dyDescent="0.2">
      <c r="A15" s="112" t="s">
        <v>106</v>
      </c>
      <c r="B15" s="96">
        <v>12666</v>
      </c>
      <c r="C15" s="105">
        <v>9625</v>
      </c>
      <c r="D15" s="105">
        <v>8754</v>
      </c>
      <c r="E15" s="105">
        <v>7750</v>
      </c>
      <c r="F15" s="105">
        <v>7464</v>
      </c>
      <c r="G15" s="105">
        <v>7203</v>
      </c>
      <c r="H15" s="105">
        <v>6852</v>
      </c>
      <c r="I15" s="105">
        <v>6393</v>
      </c>
      <c r="J15" s="105">
        <v>6150</v>
      </c>
      <c r="K15" s="105">
        <v>5807</v>
      </c>
      <c r="L15" s="105">
        <v>5409</v>
      </c>
      <c r="M15" s="105">
        <v>4855</v>
      </c>
      <c r="N15" s="105">
        <v>4992</v>
      </c>
      <c r="O15" s="105">
        <v>4642</v>
      </c>
      <c r="P15" s="105">
        <v>4575</v>
      </c>
      <c r="Q15" s="105">
        <v>4582</v>
      </c>
      <c r="R15" s="105">
        <v>4437</v>
      </c>
      <c r="S15" s="105">
        <v>4777</v>
      </c>
      <c r="T15" s="105">
        <v>4105</v>
      </c>
      <c r="U15" s="105">
        <v>3964</v>
      </c>
      <c r="V15" s="105">
        <v>3595</v>
      </c>
      <c r="W15" s="105">
        <v>3066</v>
      </c>
      <c r="X15" s="105">
        <v>3106</v>
      </c>
      <c r="Y15" s="105">
        <v>2883</v>
      </c>
      <c r="Z15" s="105">
        <v>2568</v>
      </c>
      <c r="AA15" s="105">
        <v>2413</v>
      </c>
      <c r="AB15" s="105">
        <v>2320</v>
      </c>
      <c r="AC15" s="105">
        <v>2227</v>
      </c>
      <c r="AD15" s="105">
        <v>2261</v>
      </c>
      <c r="AE15" s="105">
        <v>2318</v>
      </c>
      <c r="AF15" s="105">
        <v>2148</v>
      </c>
      <c r="AG15" s="704">
        <v>2167</v>
      </c>
      <c r="AH15" s="490">
        <v>2294</v>
      </c>
      <c r="AI15" s="105"/>
      <c r="AJ15" s="214"/>
      <c r="AK15" s="214"/>
    </row>
    <row r="16" spans="1:37" x14ac:dyDescent="0.2">
      <c r="A16" s="112" t="s">
        <v>295</v>
      </c>
      <c r="B16" s="101">
        <v>30.6</v>
      </c>
      <c r="C16" s="107">
        <v>26.3</v>
      </c>
      <c r="D16" s="107">
        <v>25.3</v>
      </c>
      <c r="E16" s="107">
        <v>23.4</v>
      </c>
      <c r="F16" s="107">
        <v>22.5</v>
      </c>
      <c r="G16" s="107">
        <v>21</v>
      </c>
      <c r="H16" s="107">
        <v>21.5</v>
      </c>
      <c r="I16" s="107">
        <v>21.5</v>
      </c>
      <c r="J16" s="107">
        <v>21.3</v>
      </c>
      <c r="K16" s="107">
        <v>20.5</v>
      </c>
      <c r="L16" s="107">
        <v>20</v>
      </c>
      <c r="M16" s="107">
        <v>19.100000000000001</v>
      </c>
      <c r="N16" s="107">
        <v>19.2</v>
      </c>
      <c r="O16" s="107">
        <v>18.2</v>
      </c>
      <c r="P16" s="107">
        <v>18.7</v>
      </c>
      <c r="Q16" s="107">
        <v>18.399999999999999</v>
      </c>
      <c r="R16" s="107">
        <v>18.5</v>
      </c>
      <c r="S16" s="107">
        <v>19</v>
      </c>
      <c r="T16" s="107">
        <v>18.8</v>
      </c>
      <c r="U16" s="107">
        <v>17.399999999999999</v>
      </c>
      <c r="V16" s="107">
        <v>15.7</v>
      </c>
      <c r="W16" s="107">
        <v>13.5</v>
      </c>
      <c r="X16" s="107">
        <v>12.2</v>
      </c>
      <c r="Y16" s="107">
        <v>11</v>
      </c>
      <c r="Z16" s="107">
        <v>9.9</v>
      </c>
      <c r="AA16" s="107">
        <v>9.5</v>
      </c>
      <c r="AB16" s="107">
        <v>9</v>
      </c>
      <c r="AC16" s="107">
        <v>8.6999999999999993</v>
      </c>
      <c r="AD16" s="107">
        <v>8.6999999999999993</v>
      </c>
      <c r="AE16" s="107">
        <v>8.3000000000000007</v>
      </c>
      <c r="AF16" s="107">
        <v>7.6</v>
      </c>
      <c r="AG16" s="702">
        <v>7.9</v>
      </c>
      <c r="AH16" s="488">
        <v>8.1</v>
      </c>
      <c r="AI16" s="107"/>
      <c r="AJ16" s="280"/>
      <c r="AK16" s="280"/>
    </row>
    <row r="17" spans="1:38" x14ac:dyDescent="0.2">
      <c r="A17" s="113" t="s">
        <v>107</v>
      </c>
      <c r="B17" s="119">
        <v>14070</v>
      </c>
      <c r="C17" s="105">
        <v>11122</v>
      </c>
      <c r="D17" s="105">
        <v>11421</v>
      </c>
      <c r="E17" s="105">
        <v>11575</v>
      </c>
      <c r="F17" s="105">
        <v>11758</v>
      </c>
      <c r="G17" s="105">
        <v>12309</v>
      </c>
      <c r="H17" s="105">
        <v>11132</v>
      </c>
      <c r="I17" s="105">
        <v>9901</v>
      </c>
      <c r="J17" s="105">
        <v>9313</v>
      </c>
      <c r="K17" s="105">
        <v>9023</v>
      </c>
      <c r="L17" s="105">
        <v>8616</v>
      </c>
      <c r="M17" s="105">
        <v>8128</v>
      </c>
      <c r="N17" s="105">
        <v>8305</v>
      </c>
      <c r="O17" s="105">
        <v>8098</v>
      </c>
      <c r="P17" s="105">
        <v>7986</v>
      </c>
      <c r="Q17" s="105">
        <v>8044</v>
      </c>
      <c r="R17" s="105">
        <v>7820</v>
      </c>
      <c r="S17" s="105">
        <v>8224</v>
      </c>
      <c r="T17" s="105">
        <v>7274</v>
      </c>
      <c r="U17" s="105">
        <v>7618</v>
      </c>
      <c r="V17" s="105">
        <v>8084</v>
      </c>
      <c r="W17" s="105">
        <v>8130</v>
      </c>
      <c r="X17" s="105">
        <v>9150</v>
      </c>
      <c r="Y17" s="105">
        <v>9312</v>
      </c>
      <c r="Z17" s="105">
        <v>8634</v>
      </c>
      <c r="AA17" s="105">
        <v>8069</v>
      </c>
      <c r="AB17" s="105">
        <v>7855</v>
      </c>
      <c r="AC17" s="105">
        <v>7371</v>
      </c>
      <c r="AD17" s="105">
        <v>7114</v>
      </c>
      <c r="AE17" s="105">
        <v>7989</v>
      </c>
      <c r="AF17" s="105">
        <v>7678</v>
      </c>
      <c r="AG17" s="704">
        <v>7403</v>
      </c>
      <c r="AH17" s="490">
        <v>7444</v>
      </c>
      <c r="AI17" s="105"/>
      <c r="AK17" s="214"/>
    </row>
    <row r="18" spans="1:38" x14ac:dyDescent="0.2">
      <c r="A18" s="112" t="s">
        <v>295</v>
      </c>
      <c r="B18" s="101">
        <v>34</v>
      </c>
      <c r="C18" s="101">
        <v>31.7</v>
      </c>
      <c r="D18" s="101">
        <v>33</v>
      </c>
      <c r="E18" s="101">
        <v>34.9</v>
      </c>
      <c r="F18" s="101">
        <v>35.5</v>
      </c>
      <c r="G18" s="101">
        <v>35.9</v>
      </c>
      <c r="H18" s="101">
        <v>35</v>
      </c>
      <c r="I18" s="101">
        <v>33.299999999999997</v>
      </c>
      <c r="J18" s="101">
        <v>32.200000000000003</v>
      </c>
      <c r="K18" s="101">
        <v>31.8</v>
      </c>
      <c r="L18" s="101">
        <v>31.8</v>
      </c>
      <c r="M18" s="101">
        <v>32</v>
      </c>
      <c r="N18" s="101">
        <v>31.9</v>
      </c>
      <c r="O18" s="101">
        <v>31.7</v>
      </c>
      <c r="P18" s="101">
        <v>32.6</v>
      </c>
      <c r="Q18" s="101">
        <v>32.299999999999997</v>
      </c>
      <c r="R18" s="101">
        <v>32.6</v>
      </c>
      <c r="S18" s="101">
        <v>32.700000000000003</v>
      </c>
      <c r="T18" s="101">
        <v>33.4</v>
      </c>
      <c r="U18" s="101">
        <v>33.5</v>
      </c>
      <c r="V18" s="101">
        <v>35.4</v>
      </c>
      <c r="W18" s="101">
        <v>35.799999999999997</v>
      </c>
      <c r="X18" s="101">
        <v>36</v>
      </c>
      <c r="Y18" s="101">
        <v>35.4</v>
      </c>
      <c r="Z18" s="101">
        <v>33.200000000000003</v>
      </c>
      <c r="AA18" s="101">
        <v>31.8</v>
      </c>
      <c r="AB18" s="101">
        <v>30.5</v>
      </c>
      <c r="AC18" s="101">
        <v>28.8</v>
      </c>
      <c r="AD18" s="101">
        <v>27.5</v>
      </c>
      <c r="AE18" s="101">
        <v>28.5</v>
      </c>
      <c r="AF18" s="101">
        <v>27</v>
      </c>
      <c r="AG18" s="702">
        <v>27.1</v>
      </c>
      <c r="AH18" s="488">
        <v>26.1</v>
      </c>
      <c r="AI18" s="101"/>
      <c r="AK18" s="280"/>
    </row>
    <row r="19" spans="1:38" x14ac:dyDescent="0.2">
      <c r="A19" s="113" t="s">
        <v>59</v>
      </c>
      <c r="B19" s="119">
        <v>8049</v>
      </c>
      <c r="C19" s="105">
        <v>7283</v>
      </c>
      <c r="D19" s="105">
        <v>7234</v>
      </c>
      <c r="E19" s="105">
        <v>6746</v>
      </c>
      <c r="F19" s="105">
        <v>6789</v>
      </c>
      <c r="G19" s="105">
        <v>7121</v>
      </c>
      <c r="H19" s="105">
        <v>6644</v>
      </c>
      <c r="I19" s="105">
        <v>6429</v>
      </c>
      <c r="J19" s="105">
        <v>6601</v>
      </c>
      <c r="K19" s="105">
        <v>6669</v>
      </c>
      <c r="L19" s="105">
        <v>6505</v>
      </c>
      <c r="M19" s="105">
        <v>6045</v>
      </c>
      <c r="N19" s="105">
        <v>6098</v>
      </c>
      <c r="O19" s="105">
        <v>5823</v>
      </c>
      <c r="P19" s="105">
        <v>5520</v>
      </c>
      <c r="Q19" s="105">
        <v>5719</v>
      </c>
      <c r="R19" s="105">
        <v>5522</v>
      </c>
      <c r="S19" s="105">
        <v>5729</v>
      </c>
      <c r="T19" s="105">
        <v>4950</v>
      </c>
      <c r="U19" s="105">
        <v>5157</v>
      </c>
      <c r="V19" s="105">
        <v>5276</v>
      </c>
      <c r="W19" s="105">
        <v>5422</v>
      </c>
      <c r="X19" s="105">
        <v>6093</v>
      </c>
      <c r="Y19" s="105">
        <v>6689</v>
      </c>
      <c r="Z19" s="105">
        <v>7258</v>
      </c>
      <c r="AA19" s="105">
        <v>7549</v>
      </c>
      <c r="AB19" s="105">
        <v>7973</v>
      </c>
      <c r="AC19" s="105">
        <v>8280</v>
      </c>
      <c r="AD19" s="105">
        <v>8262</v>
      </c>
      <c r="AE19" s="105">
        <v>8755</v>
      </c>
      <c r="AF19" s="105">
        <v>8736</v>
      </c>
      <c r="AG19" s="704">
        <v>7963</v>
      </c>
      <c r="AH19" s="490">
        <v>8127</v>
      </c>
      <c r="AI19" s="105"/>
      <c r="AK19" s="280"/>
    </row>
    <row r="20" spans="1:38" x14ac:dyDescent="0.2">
      <c r="A20" s="112" t="s">
        <v>295</v>
      </c>
      <c r="B20" s="101">
        <v>19.399999999999999</v>
      </c>
      <c r="C20" s="107">
        <v>19.899999999999999</v>
      </c>
      <c r="D20" s="107">
        <v>20.9</v>
      </c>
      <c r="E20" s="107">
        <v>20.399999999999999</v>
      </c>
      <c r="F20" s="107">
        <v>20.5</v>
      </c>
      <c r="G20" s="107">
        <v>20.7</v>
      </c>
      <c r="H20" s="107">
        <v>20.9</v>
      </c>
      <c r="I20" s="107">
        <v>21.6</v>
      </c>
      <c r="J20" s="107">
        <v>22.8</v>
      </c>
      <c r="K20" s="107">
        <v>23.5</v>
      </c>
      <c r="L20" s="107">
        <v>24</v>
      </c>
      <c r="M20" s="107">
        <v>23.8</v>
      </c>
      <c r="N20" s="107">
        <v>23.4</v>
      </c>
      <c r="O20" s="107">
        <v>22.8</v>
      </c>
      <c r="P20" s="107">
        <v>22.5</v>
      </c>
      <c r="Q20" s="107">
        <v>23</v>
      </c>
      <c r="R20" s="107">
        <v>23</v>
      </c>
      <c r="S20" s="107">
        <v>22.8</v>
      </c>
      <c r="T20" s="107">
        <v>22.7</v>
      </c>
      <c r="U20" s="107">
        <v>22.7</v>
      </c>
      <c r="V20" s="107">
        <v>23.1</v>
      </c>
      <c r="W20" s="107">
        <v>23.9</v>
      </c>
      <c r="X20" s="107">
        <v>24</v>
      </c>
      <c r="Y20" s="107">
        <v>25.4</v>
      </c>
      <c r="Z20" s="107">
        <v>27.9</v>
      </c>
      <c r="AA20" s="107">
        <v>29.8</v>
      </c>
      <c r="AB20" s="107">
        <v>31</v>
      </c>
      <c r="AC20" s="107">
        <v>32.4</v>
      </c>
      <c r="AD20" s="107">
        <v>31.9</v>
      </c>
      <c r="AE20" s="107">
        <v>31.2</v>
      </c>
      <c r="AF20" s="107">
        <v>30.8</v>
      </c>
      <c r="AG20" s="702">
        <v>29.1</v>
      </c>
      <c r="AH20" s="488">
        <v>28.5</v>
      </c>
      <c r="AI20" s="107"/>
      <c r="AJ20" s="214"/>
      <c r="AK20" s="214"/>
      <c r="AL20" s="214"/>
    </row>
    <row r="21" spans="1:38" x14ac:dyDescent="0.2">
      <c r="A21" s="113" t="s">
        <v>108</v>
      </c>
      <c r="B21" s="119">
        <v>6511</v>
      </c>
      <c r="C21" s="105">
        <v>7044</v>
      </c>
      <c r="D21" s="105">
        <v>7190</v>
      </c>
      <c r="E21" s="105">
        <v>6995</v>
      </c>
      <c r="F21" s="105">
        <v>7110</v>
      </c>
      <c r="G21" s="105">
        <v>7636</v>
      </c>
      <c r="H21" s="105">
        <v>7088</v>
      </c>
      <c r="I21" s="105">
        <v>6967</v>
      </c>
      <c r="J21" s="105">
        <v>6821</v>
      </c>
      <c r="K21" s="105">
        <v>6840</v>
      </c>
      <c r="L21" s="105">
        <v>6555</v>
      </c>
      <c r="M21" s="105">
        <v>6360</v>
      </c>
      <c r="N21" s="105">
        <v>6484</v>
      </c>
      <c r="O21" s="105">
        <v>6855</v>
      </c>
      <c r="P21" s="105">
        <v>6396</v>
      </c>
      <c r="Q21" s="105">
        <v>6543</v>
      </c>
      <c r="R21" s="105">
        <v>6218</v>
      </c>
      <c r="S21" s="105">
        <v>6429</v>
      </c>
      <c r="T21" s="105">
        <v>5465</v>
      </c>
      <c r="U21" s="105">
        <v>6003</v>
      </c>
      <c r="V21" s="105">
        <v>5828</v>
      </c>
      <c r="W21" s="105">
        <v>6035</v>
      </c>
      <c r="X21" s="105">
        <v>7016</v>
      </c>
      <c r="Y21" s="105">
        <v>7357</v>
      </c>
      <c r="Z21" s="105">
        <v>7463</v>
      </c>
      <c r="AA21" s="105">
        <v>7231</v>
      </c>
      <c r="AB21" s="105">
        <v>7533</v>
      </c>
      <c r="AC21" s="105">
        <v>7573</v>
      </c>
      <c r="AD21" s="105">
        <v>8133</v>
      </c>
      <c r="AE21" s="105">
        <v>8836</v>
      </c>
      <c r="AF21" s="105">
        <v>9610</v>
      </c>
      <c r="AG21" s="704">
        <v>9660</v>
      </c>
      <c r="AH21" s="490">
        <v>10485</v>
      </c>
      <c r="AI21" s="105"/>
    </row>
    <row r="22" spans="1:38" x14ac:dyDescent="0.2">
      <c r="A22" s="112" t="s">
        <v>295</v>
      </c>
      <c r="B22" s="101">
        <v>15.7</v>
      </c>
      <c r="C22" s="101">
        <v>20</v>
      </c>
      <c r="D22" s="101">
        <v>20.7</v>
      </c>
      <c r="E22" s="101">
        <v>21.1</v>
      </c>
      <c r="F22" s="101">
        <v>21.4</v>
      </c>
      <c r="G22" s="101">
        <v>22.2</v>
      </c>
      <c r="H22" s="101">
        <v>22.3</v>
      </c>
      <c r="I22" s="101">
        <v>23.4</v>
      </c>
      <c r="J22" s="101">
        <v>23.6</v>
      </c>
      <c r="K22" s="101">
        <v>24.1</v>
      </c>
      <c r="L22" s="101">
        <v>24.2</v>
      </c>
      <c r="M22" s="101">
        <v>25.1</v>
      </c>
      <c r="N22" s="101">
        <v>24.9</v>
      </c>
      <c r="O22" s="101">
        <v>26.9</v>
      </c>
      <c r="P22" s="101">
        <v>26.1</v>
      </c>
      <c r="Q22" s="101">
        <v>26.3</v>
      </c>
      <c r="R22" s="101">
        <v>25.9</v>
      </c>
      <c r="S22" s="101">
        <v>25.5</v>
      </c>
      <c r="T22" s="101">
        <v>25.1</v>
      </c>
      <c r="U22" s="101">
        <v>26.4</v>
      </c>
      <c r="V22" s="101">
        <v>25.5</v>
      </c>
      <c r="W22" s="101">
        <v>26.6</v>
      </c>
      <c r="X22" s="101">
        <v>27.6</v>
      </c>
      <c r="Y22" s="101">
        <v>28</v>
      </c>
      <c r="Z22" s="101">
        <v>28.7</v>
      </c>
      <c r="AA22" s="101">
        <v>28.5</v>
      </c>
      <c r="AB22" s="101">
        <v>29.2</v>
      </c>
      <c r="AC22" s="101">
        <v>29.6</v>
      </c>
      <c r="AD22" s="101">
        <v>31.4</v>
      </c>
      <c r="AE22" s="101">
        <v>31.5</v>
      </c>
      <c r="AF22" s="101">
        <v>33.799999999999997</v>
      </c>
      <c r="AG22" s="705">
        <v>35.299999999999997</v>
      </c>
      <c r="AH22" s="491">
        <v>36.799999999999997</v>
      </c>
      <c r="AI22" s="101"/>
    </row>
    <row r="23" spans="1:38" x14ac:dyDescent="0.2">
      <c r="A23" s="104"/>
      <c r="B23" s="118"/>
      <c r="AF23" s="177"/>
      <c r="AG23" s="706"/>
      <c r="AH23" s="361"/>
      <c r="AI23" s="177"/>
    </row>
    <row r="24" spans="1:38" ht="15.75" x14ac:dyDescent="0.25">
      <c r="A24" s="111" t="s">
        <v>293</v>
      </c>
      <c r="B24" s="202"/>
      <c r="AF24" s="177"/>
      <c r="AG24" s="706"/>
      <c r="AH24" s="361"/>
      <c r="AI24" s="177"/>
    </row>
    <row r="25" spans="1:38" x14ac:dyDescent="0.2">
      <c r="A25" s="114" t="s">
        <v>296</v>
      </c>
      <c r="B25" s="210">
        <v>34119</v>
      </c>
      <c r="C25" s="105">
        <v>28334</v>
      </c>
      <c r="D25" s="105">
        <v>28119</v>
      </c>
      <c r="E25" s="105">
        <v>27103</v>
      </c>
      <c r="F25" s="105">
        <v>27450</v>
      </c>
      <c r="G25" s="105">
        <v>28655</v>
      </c>
      <c r="H25" s="105">
        <v>26890</v>
      </c>
      <c r="I25" s="105">
        <v>24895</v>
      </c>
      <c r="J25" s="105">
        <v>23969</v>
      </c>
      <c r="K25" s="105">
        <v>23546</v>
      </c>
      <c r="L25" s="105">
        <v>22382</v>
      </c>
      <c r="M25" s="105">
        <v>21335</v>
      </c>
      <c r="N25" s="105">
        <v>21793</v>
      </c>
      <c r="O25" s="105">
        <v>21789</v>
      </c>
      <c r="P25" s="105">
        <v>21165</v>
      </c>
      <c r="Q25" s="105">
        <v>21620</v>
      </c>
      <c r="R25" s="105">
        <v>21162</v>
      </c>
      <c r="S25" s="105">
        <v>22395</v>
      </c>
      <c r="T25" s="105">
        <v>19500</v>
      </c>
      <c r="U25" s="105">
        <v>20324</v>
      </c>
      <c r="V25" s="105">
        <v>20460</v>
      </c>
      <c r="W25" s="105">
        <v>20285</v>
      </c>
      <c r="X25" s="105">
        <v>22682</v>
      </c>
      <c r="Y25" s="105">
        <v>23643</v>
      </c>
      <c r="Z25" s="105">
        <v>23225</v>
      </c>
      <c r="AA25" s="105">
        <v>22688</v>
      </c>
      <c r="AB25" s="105">
        <v>22968</v>
      </c>
      <c r="AC25" s="105">
        <v>22340</v>
      </c>
      <c r="AD25" s="105">
        <v>21929</v>
      </c>
      <c r="AE25" s="105">
        <v>23869</v>
      </c>
      <c r="AF25" s="105">
        <v>24182</v>
      </c>
      <c r="AG25" s="704">
        <v>23377</v>
      </c>
      <c r="AH25" s="490">
        <v>24717</v>
      </c>
      <c r="AI25" s="105"/>
      <c r="AK25" s="214"/>
      <c r="AL25" s="107"/>
    </row>
    <row r="26" spans="1:38" x14ac:dyDescent="0.2">
      <c r="A26" s="112" t="s">
        <v>295</v>
      </c>
      <c r="B26" s="101">
        <v>82.4</v>
      </c>
      <c r="C26" s="101">
        <v>80.599999999999994</v>
      </c>
      <c r="D26" s="101">
        <v>81.099999999999994</v>
      </c>
      <c r="E26" s="101">
        <v>81.8</v>
      </c>
      <c r="F26" s="101">
        <v>82.8</v>
      </c>
      <c r="G26" s="101">
        <v>83.5</v>
      </c>
      <c r="H26" s="101">
        <v>84.6</v>
      </c>
      <c r="I26" s="101">
        <v>83.7</v>
      </c>
      <c r="J26" s="101">
        <v>82.9</v>
      </c>
      <c r="K26" s="101">
        <v>82.9</v>
      </c>
      <c r="L26" s="101">
        <v>82.6</v>
      </c>
      <c r="M26" s="101">
        <v>84</v>
      </c>
      <c r="N26" s="101">
        <v>83.7</v>
      </c>
      <c r="O26" s="101">
        <v>85.4</v>
      </c>
      <c r="P26" s="101">
        <v>86.4</v>
      </c>
      <c r="Q26" s="101">
        <v>86.8</v>
      </c>
      <c r="R26" s="101">
        <v>88.2</v>
      </c>
      <c r="S26" s="101">
        <v>89</v>
      </c>
      <c r="T26" s="101">
        <v>89.4</v>
      </c>
      <c r="U26" s="101">
        <v>89.3</v>
      </c>
      <c r="V26" s="101">
        <v>89.6</v>
      </c>
      <c r="W26" s="101">
        <v>89.4</v>
      </c>
      <c r="X26" s="101">
        <v>89.3</v>
      </c>
      <c r="Y26" s="101">
        <v>89.8</v>
      </c>
      <c r="Z26" s="101">
        <v>89.3</v>
      </c>
      <c r="AA26" s="101">
        <v>89.5</v>
      </c>
      <c r="AB26" s="101">
        <v>89.2</v>
      </c>
      <c r="AC26" s="101">
        <v>87.4</v>
      </c>
      <c r="AD26" s="101">
        <v>84.7</v>
      </c>
      <c r="AE26" s="101">
        <v>85.1</v>
      </c>
      <c r="AF26" s="101">
        <v>85.1</v>
      </c>
      <c r="AG26" s="705">
        <v>85.4</v>
      </c>
      <c r="AH26" s="491">
        <v>86.8</v>
      </c>
      <c r="AI26" s="101"/>
      <c r="AK26" s="107"/>
    </row>
    <row r="27" spans="1:38" x14ac:dyDescent="0.2">
      <c r="A27" s="112"/>
      <c r="B27" s="203"/>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F27" s="177"/>
      <c r="AG27" s="706"/>
      <c r="AH27" s="361"/>
      <c r="AI27" s="177"/>
    </row>
    <row r="28" spans="1:38" ht="15.75" x14ac:dyDescent="0.2">
      <c r="A28" s="160" t="s">
        <v>109</v>
      </c>
      <c r="B28" s="170">
        <v>19804</v>
      </c>
      <c r="C28" s="103">
        <v>17475</v>
      </c>
      <c r="D28" s="103">
        <v>17842</v>
      </c>
      <c r="E28" s="103">
        <v>17771</v>
      </c>
      <c r="F28" s="103">
        <v>17478</v>
      </c>
      <c r="G28" s="103">
        <v>19355</v>
      </c>
      <c r="H28" s="103">
        <v>17709</v>
      </c>
      <c r="I28" s="103">
        <v>16523</v>
      </c>
      <c r="J28" s="103">
        <v>16437</v>
      </c>
      <c r="K28" s="103">
        <v>16190</v>
      </c>
      <c r="L28" s="103">
        <v>15977</v>
      </c>
      <c r="M28" s="103">
        <v>14446</v>
      </c>
      <c r="N28" s="103">
        <v>15501</v>
      </c>
      <c r="O28" s="103">
        <v>15388</v>
      </c>
      <c r="P28" s="103">
        <v>14574</v>
      </c>
      <c r="Q28" s="103">
        <v>14841</v>
      </c>
      <c r="R28" s="103">
        <v>14280</v>
      </c>
      <c r="S28" s="103">
        <v>15360</v>
      </c>
      <c r="T28" s="103">
        <v>13064</v>
      </c>
      <c r="U28" s="103">
        <v>13693</v>
      </c>
      <c r="V28" s="103">
        <v>14062</v>
      </c>
      <c r="W28" s="103">
        <v>14153</v>
      </c>
      <c r="X28" s="103">
        <v>15900</v>
      </c>
      <c r="Y28" s="103">
        <v>16645</v>
      </c>
      <c r="Z28" s="103">
        <v>16748</v>
      </c>
      <c r="AA28" s="103">
        <v>16465</v>
      </c>
      <c r="AB28" s="103">
        <v>16752</v>
      </c>
      <c r="AC28" s="103">
        <v>16686</v>
      </c>
      <c r="AD28" s="103">
        <v>16937</v>
      </c>
      <c r="AE28" s="103">
        <v>18765</v>
      </c>
      <c r="AF28" s="103">
        <v>19166</v>
      </c>
      <c r="AG28" s="701">
        <v>17873</v>
      </c>
      <c r="AH28" s="708">
        <v>18507</v>
      </c>
      <c r="AI28" s="103"/>
    </row>
    <row r="29" spans="1:38" x14ac:dyDescent="0.2">
      <c r="A29" s="112" t="s">
        <v>295</v>
      </c>
      <c r="B29" s="101">
        <v>47.8</v>
      </c>
      <c r="C29" s="101">
        <v>49.7</v>
      </c>
      <c r="D29" s="101">
        <v>51.5</v>
      </c>
      <c r="E29" s="101">
        <v>53.7</v>
      </c>
      <c r="F29" s="101">
        <v>52.7</v>
      </c>
      <c r="G29" s="101">
        <v>56.4</v>
      </c>
      <c r="H29" s="101">
        <v>55.7</v>
      </c>
      <c r="I29" s="101">
        <v>55.5</v>
      </c>
      <c r="J29" s="101">
        <v>56.8</v>
      </c>
      <c r="K29" s="101">
        <v>57</v>
      </c>
      <c r="L29" s="101">
        <v>59</v>
      </c>
      <c r="M29" s="101">
        <v>56.9</v>
      </c>
      <c r="N29" s="101">
        <v>59.6</v>
      </c>
      <c r="O29" s="101">
        <v>60.3</v>
      </c>
      <c r="P29" s="101">
        <v>59.5</v>
      </c>
      <c r="Q29" s="101">
        <v>59.6</v>
      </c>
      <c r="R29" s="101">
        <v>59.5</v>
      </c>
      <c r="S29" s="101">
        <v>61</v>
      </c>
      <c r="T29" s="101">
        <v>59.9</v>
      </c>
      <c r="U29" s="101">
        <v>60.2</v>
      </c>
      <c r="V29" s="101">
        <v>61.6</v>
      </c>
      <c r="W29" s="101">
        <v>62.4</v>
      </c>
      <c r="X29" s="101">
        <v>62.6</v>
      </c>
      <c r="Y29" s="101">
        <v>63.2</v>
      </c>
      <c r="Z29" s="101">
        <v>64.400000000000006</v>
      </c>
      <c r="AA29" s="101">
        <v>65</v>
      </c>
      <c r="AB29" s="101">
        <v>65</v>
      </c>
      <c r="AC29" s="101">
        <v>65.3</v>
      </c>
      <c r="AD29" s="101">
        <v>65.400000000000006</v>
      </c>
      <c r="AE29" s="101">
        <v>66.900000000000006</v>
      </c>
      <c r="AF29" s="101">
        <v>67.5</v>
      </c>
      <c r="AG29" s="705">
        <v>65.3</v>
      </c>
      <c r="AH29" s="491">
        <v>65</v>
      </c>
      <c r="AI29" s="101"/>
    </row>
    <row r="30" spans="1:38" ht="15.75" x14ac:dyDescent="0.2">
      <c r="A30" s="110"/>
      <c r="B30" s="94"/>
      <c r="AF30" s="177"/>
      <c r="AG30" s="706"/>
      <c r="AH30" s="361"/>
      <c r="AI30" s="177"/>
    </row>
    <row r="31" spans="1:38" ht="15.75" x14ac:dyDescent="0.2">
      <c r="A31" s="115" t="s">
        <v>287</v>
      </c>
      <c r="B31" s="204"/>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F31" s="97"/>
      <c r="AG31" s="248"/>
      <c r="AH31" s="362"/>
      <c r="AI31" s="97"/>
    </row>
    <row r="32" spans="1:38" x14ac:dyDescent="0.2">
      <c r="A32" s="112" t="s">
        <v>288</v>
      </c>
      <c r="B32" s="96">
        <v>24650</v>
      </c>
      <c r="C32" s="105">
        <v>19553</v>
      </c>
      <c r="D32" s="105">
        <v>19180</v>
      </c>
      <c r="E32" s="105">
        <v>17678</v>
      </c>
      <c r="F32" s="105">
        <v>18383</v>
      </c>
      <c r="G32" s="105">
        <v>17659</v>
      </c>
      <c r="H32" s="105">
        <v>16717</v>
      </c>
      <c r="I32" s="105">
        <v>15392</v>
      </c>
      <c r="J32" s="105">
        <v>14960</v>
      </c>
      <c r="K32" s="105">
        <v>14033</v>
      </c>
      <c r="L32" s="105">
        <v>14510</v>
      </c>
      <c r="M32" s="105">
        <v>13755</v>
      </c>
      <c r="N32" s="105">
        <v>13354</v>
      </c>
      <c r="O32" s="105">
        <v>13266</v>
      </c>
      <c r="P32" s="105">
        <v>12494</v>
      </c>
      <c r="Q32" s="105">
        <v>12777</v>
      </c>
      <c r="R32" s="105">
        <v>12491</v>
      </c>
      <c r="S32" s="105">
        <v>13080</v>
      </c>
      <c r="T32" s="105">
        <v>11233</v>
      </c>
      <c r="U32" s="105">
        <v>11311</v>
      </c>
      <c r="V32" s="105">
        <v>11351</v>
      </c>
      <c r="W32" s="105">
        <v>11116</v>
      </c>
      <c r="X32" s="105">
        <v>12435</v>
      </c>
      <c r="Y32" s="105">
        <v>12929</v>
      </c>
      <c r="Z32" s="105">
        <v>12970</v>
      </c>
      <c r="AA32" s="105">
        <v>12951</v>
      </c>
      <c r="AB32" s="105">
        <v>13231</v>
      </c>
      <c r="AC32" s="105">
        <v>13018</v>
      </c>
      <c r="AD32" s="105">
        <v>13297</v>
      </c>
      <c r="AE32" s="105">
        <v>14363</v>
      </c>
      <c r="AF32" s="105">
        <v>13742</v>
      </c>
      <c r="AG32" s="704">
        <v>13393</v>
      </c>
      <c r="AH32" s="490">
        <v>13655</v>
      </c>
      <c r="AI32" s="105"/>
    </row>
    <row r="33" spans="1:35" x14ac:dyDescent="0.2">
      <c r="A33" s="112" t="s">
        <v>295</v>
      </c>
      <c r="B33" s="101">
        <v>59.5</v>
      </c>
      <c r="C33" s="101">
        <v>55.6</v>
      </c>
      <c r="D33" s="101">
        <v>55.3</v>
      </c>
      <c r="E33" s="101">
        <v>53.4</v>
      </c>
      <c r="F33" s="101">
        <v>55.4</v>
      </c>
      <c r="G33" s="101">
        <v>51.4</v>
      </c>
      <c r="H33" s="101">
        <v>52.6</v>
      </c>
      <c r="I33" s="101">
        <v>51.7</v>
      </c>
      <c r="J33" s="101">
        <v>51.7</v>
      </c>
      <c r="K33" s="101">
        <v>49.4</v>
      </c>
      <c r="L33" s="101">
        <v>53.6</v>
      </c>
      <c r="M33" s="101">
        <v>54.2</v>
      </c>
      <c r="N33" s="101">
        <v>51.3</v>
      </c>
      <c r="O33" s="101">
        <v>52</v>
      </c>
      <c r="P33" s="101">
        <v>51</v>
      </c>
      <c r="Q33" s="101">
        <v>51.3</v>
      </c>
      <c r="R33" s="101">
        <v>52</v>
      </c>
      <c r="S33" s="101">
        <v>52</v>
      </c>
      <c r="T33" s="101">
        <v>51.5</v>
      </c>
      <c r="U33" s="101">
        <v>49.7</v>
      </c>
      <c r="V33" s="101">
        <v>49.7</v>
      </c>
      <c r="W33" s="101">
        <v>49</v>
      </c>
      <c r="X33" s="101">
        <v>48.9</v>
      </c>
      <c r="Y33" s="101">
        <v>49.1</v>
      </c>
      <c r="Z33" s="101">
        <v>49.9</v>
      </c>
      <c r="AA33" s="101">
        <v>51.1</v>
      </c>
      <c r="AB33" s="101">
        <v>51.4</v>
      </c>
      <c r="AC33" s="101">
        <v>50.9</v>
      </c>
      <c r="AD33" s="101">
        <v>51.3</v>
      </c>
      <c r="AE33" s="101">
        <v>51.2</v>
      </c>
      <c r="AF33" s="101">
        <v>48.4</v>
      </c>
      <c r="AG33" s="705">
        <v>49</v>
      </c>
      <c r="AH33" s="491">
        <v>47.9</v>
      </c>
      <c r="AI33" s="101"/>
    </row>
    <row r="34" spans="1:35" x14ac:dyDescent="0.2">
      <c r="A34" s="112" t="s">
        <v>290</v>
      </c>
      <c r="B34" s="96">
        <v>6033</v>
      </c>
      <c r="C34" s="105">
        <v>5750</v>
      </c>
      <c r="D34" s="105">
        <v>5765</v>
      </c>
      <c r="E34" s="105">
        <v>5873</v>
      </c>
      <c r="F34" s="105">
        <v>5744</v>
      </c>
      <c r="G34" s="105">
        <v>6710</v>
      </c>
      <c r="H34" s="105">
        <v>6470</v>
      </c>
      <c r="I34" s="105">
        <v>6062</v>
      </c>
      <c r="J34" s="105">
        <v>6100</v>
      </c>
      <c r="K34" s="105">
        <v>6395</v>
      </c>
      <c r="L34" s="105">
        <v>5494</v>
      </c>
      <c r="M34" s="105">
        <v>5186</v>
      </c>
      <c r="N34" s="105">
        <v>5845</v>
      </c>
      <c r="O34" s="105">
        <v>5695</v>
      </c>
      <c r="P34" s="105">
        <v>5599</v>
      </c>
      <c r="Q34" s="105">
        <v>5622</v>
      </c>
      <c r="R34" s="105">
        <v>5399</v>
      </c>
      <c r="S34" s="105">
        <v>5678</v>
      </c>
      <c r="T34" s="105">
        <v>4919</v>
      </c>
      <c r="U34" s="105">
        <v>5508</v>
      </c>
      <c r="V34" s="105">
        <v>5491</v>
      </c>
      <c r="W34" s="105">
        <v>5754</v>
      </c>
      <c r="X34" s="105">
        <v>6380</v>
      </c>
      <c r="Y34" s="105">
        <v>6528</v>
      </c>
      <c r="Z34" s="105">
        <v>6436</v>
      </c>
      <c r="AA34" s="105">
        <v>5832</v>
      </c>
      <c r="AB34" s="105">
        <v>5959</v>
      </c>
      <c r="AC34" s="105">
        <v>5950</v>
      </c>
      <c r="AD34" s="105">
        <v>6154</v>
      </c>
      <c r="AE34" s="105">
        <v>6657</v>
      </c>
      <c r="AF34" s="105">
        <v>7525</v>
      </c>
      <c r="AG34" s="704">
        <v>7232</v>
      </c>
      <c r="AH34" s="490">
        <v>7860</v>
      </c>
      <c r="AI34" s="105"/>
    </row>
    <row r="35" spans="1:35" x14ac:dyDescent="0.2">
      <c r="A35" s="112" t="s">
        <v>295</v>
      </c>
      <c r="B35" s="101">
        <v>14.6</v>
      </c>
      <c r="C35" s="101">
        <v>16.399999999999999</v>
      </c>
      <c r="D35" s="101">
        <v>16.600000000000001</v>
      </c>
      <c r="E35" s="101">
        <v>17.7</v>
      </c>
      <c r="F35" s="101">
        <v>17.3</v>
      </c>
      <c r="G35" s="101">
        <v>19.5</v>
      </c>
      <c r="H35" s="101">
        <v>20.3</v>
      </c>
      <c r="I35" s="101">
        <v>20.399999999999999</v>
      </c>
      <c r="J35" s="101">
        <v>21.1</v>
      </c>
      <c r="K35" s="101">
        <v>22.5</v>
      </c>
      <c r="L35" s="101">
        <v>20.3</v>
      </c>
      <c r="M35" s="101">
        <v>20.399999999999999</v>
      </c>
      <c r="N35" s="101">
        <v>22.5</v>
      </c>
      <c r="O35" s="101">
        <v>22.3</v>
      </c>
      <c r="P35" s="101">
        <v>22.9</v>
      </c>
      <c r="Q35" s="101">
        <v>22.6</v>
      </c>
      <c r="R35" s="101">
        <v>22.5</v>
      </c>
      <c r="S35" s="101">
        <v>22.6</v>
      </c>
      <c r="T35" s="101">
        <v>22.6</v>
      </c>
      <c r="U35" s="101">
        <v>24.2</v>
      </c>
      <c r="V35" s="101">
        <v>24.1</v>
      </c>
      <c r="W35" s="101">
        <v>25.3</v>
      </c>
      <c r="X35" s="101">
        <v>25.1</v>
      </c>
      <c r="Y35" s="101">
        <v>24.8</v>
      </c>
      <c r="Z35" s="101">
        <v>24.8</v>
      </c>
      <c r="AA35" s="101">
        <v>23</v>
      </c>
      <c r="AB35" s="101">
        <v>23.1</v>
      </c>
      <c r="AC35" s="101">
        <v>23.3</v>
      </c>
      <c r="AD35" s="101">
        <v>23.8</v>
      </c>
      <c r="AE35" s="101">
        <v>23.7</v>
      </c>
      <c r="AF35" s="101">
        <v>26.5</v>
      </c>
      <c r="AG35" s="705">
        <v>26.4</v>
      </c>
      <c r="AH35" s="491">
        <v>27.6</v>
      </c>
      <c r="AI35" s="101"/>
    </row>
    <row r="36" spans="1:35" x14ac:dyDescent="0.2">
      <c r="A36" s="116"/>
      <c r="B36" s="205"/>
      <c r="C36" s="117"/>
      <c r="D36" s="117"/>
      <c r="E36" s="117"/>
      <c r="F36" s="117"/>
      <c r="G36" s="117"/>
      <c r="H36" s="117"/>
      <c r="I36" s="117"/>
      <c r="J36" s="117"/>
      <c r="K36" s="117"/>
      <c r="L36" s="117"/>
      <c r="M36" s="117"/>
      <c r="N36" s="117"/>
      <c r="O36" s="117"/>
      <c r="P36" s="117"/>
      <c r="Q36" s="117"/>
      <c r="R36" s="117"/>
      <c r="S36" s="117"/>
      <c r="T36" s="117"/>
      <c r="U36" s="117"/>
      <c r="V36" s="117"/>
      <c r="W36" s="117"/>
      <c r="X36" s="117"/>
      <c r="Y36" s="117"/>
      <c r="Z36" s="117"/>
      <c r="AA36" s="363"/>
      <c r="AB36" s="363"/>
      <c r="AC36" s="363"/>
      <c r="AD36" s="363"/>
      <c r="AE36" s="358"/>
      <c r="AF36" s="358"/>
      <c r="AG36" s="707"/>
      <c r="AH36" s="364"/>
    </row>
    <row r="37" spans="1:35" ht="8.1" customHeight="1" x14ac:dyDescent="0.2">
      <c r="A37" s="118"/>
      <c r="B37" s="118"/>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row>
    <row r="38" spans="1:35" ht="45" customHeight="1" x14ac:dyDescent="0.2">
      <c r="A38" s="777" t="s">
        <v>644</v>
      </c>
      <c r="B38" s="778"/>
      <c r="C38" s="778"/>
      <c r="D38" s="778"/>
      <c r="E38" s="778"/>
      <c r="F38" s="778"/>
      <c r="G38" s="778"/>
      <c r="H38" s="778"/>
      <c r="I38" s="778"/>
      <c r="J38" s="778"/>
      <c r="K38" s="778"/>
      <c r="L38" s="778"/>
      <c r="M38" s="778"/>
      <c r="N38" s="778"/>
      <c r="O38" s="778"/>
      <c r="P38" s="778"/>
      <c r="Q38" s="778"/>
      <c r="R38" s="778"/>
      <c r="S38" s="778"/>
      <c r="T38" s="241"/>
      <c r="U38" s="241"/>
      <c r="V38" s="241"/>
      <c r="W38" s="241"/>
      <c r="X38" s="241"/>
      <c r="Y38" s="241"/>
      <c r="Z38" s="241"/>
      <c r="AA38" s="241"/>
      <c r="AB38" s="241"/>
      <c r="AC38" s="241"/>
      <c r="AD38" s="241"/>
      <c r="AE38" s="241"/>
      <c r="AF38" s="241"/>
      <c r="AG38" s="241"/>
    </row>
    <row r="39" spans="1:35" ht="8.1" customHeight="1" x14ac:dyDescent="0.2"/>
    <row r="40" spans="1:35" ht="32.25" customHeight="1" x14ac:dyDescent="0.2">
      <c r="A40" s="773" t="s">
        <v>986</v>
      </c>
      <c r="B40" s="769"/>
      <c r="C40" s="769"/>
      <c r="D40" s="769"/>
      <c r="E40" s="769"/>
      <c r="F40" s="769"/>
      <c r="G40" s="769"/>
      <c r="H40" s="769"/>
      <c r="I40" s="769"/>
      <c r="J40" s="769"/>
      <c r="K40" s="769"/>
      <c r="L40" s="769"/>
      <c r="M40" s="769"/>
      <c r="N40" s="769"/>
      <c r="O40" s="769"/>
      <c r="P40" s="769"/>
      <c r="Q40" s="769"/>
      <c r="R40" s="769"/>
      <c r="S40" s="769"/>
      <c r="T40" s="241"/>
      <c r="U40" s="241"/>
      <c r="V40" s="241"/>
      <c r="W40" s="241"/>
      <c r="X40" s="241"/>
      <c r="Y40" s="241"/>
      <c r="Z40" s="241"/>
      <c r="AA40" s="241"/>
      <c r="AB40" s="241"/>
      <c r="AC40" s="241"/>
      <c r="AD40" s="241"/>
      <c r="AE40" s="241"/>
      <c r="AF40" s="241"/>
      <c r="AG40" s="241"/>
    </row>
    <row r="41" spans="1:35" ht="12.75" customHeight="1" x14ac:dyDescent="0.2">
      <c r="A41" s="119"/>
      <c r="B41" s="119"/>
    </row>
    <row r="42" spans="1:35" ht="8.1" customHeight="1" x14ac:dyDescent="0.2"/>
    <row r="43" spans="1:35" ht="8.1" customHeight="1" x14ac:dyDescent="0.2"/>
    <row r="44" spans="1:35" x14ac:dyDescent="0.2">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row>
    <row r="46" spans="1:35" x14ac:dyDescent="0.2">
      <c r="C46" s="96">
        <v>0</v>
      </c>
    </row>
  </sheetData>
  <mergeCells count="3">
    <mergeCell ref="A38:S38"/>
    <mergeCell ref="A40:S40"/>
    <mergeCell ref="AI2:AJ2"/>
  </mergeCells>
  <phoneticPr fontId="7" type="noConversion"/>
  <hyperlinks>
    <hyperlink ref="AI2:AJ2" location="Tab_List!A1" display="Back to Tab_List" xr:uid="{0B8396DE-2612-432F-A70F-42114A6E681C}"/>
  </hyperlinks>
  <printOptions horizontalCentered="1"/>
  <pageMargins left="0.3" right="0.3" top="0.5" bottom="0.25" header="0" footer="0.15"/>
  <pageSetup scale="79" orientation="landscape" r:id="rId1"/>
  <headerFooter alignWithMargins="0">
    <oddFooter>&amp;Rabortchar.asp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51</vt:i4>
      </vt:variant>
      <vt:variant>
        <vt:lpstr>Named Ranges</vt:lpstr>
      </vt:variant>
      <vt:variant>
        <vt:i4>41</vt:i4>
      </vt:variant>
    </vt:vector>
  </HeadingPairs>
  <TitlesOfParts>
    <vt:vector size="92" baseType="lpstr">
      <vt:lpstr>Tab_List</vt:lpstr>
      <vt:lpstr>Tab_1.asp</vt:lpstr>
      <vt:lpstr>Tab_US.asp</vt:lpstr>
      <vt:lpstr>AbortionRates.asp</vt:lpstr>
      <vt:lpstr>AbortionNos.asp</vt:lpstr>
      <vt:lpstr>Tab_A.asp</vt:lpstr>
      <vt:lpstr>Tab_C.asp</vt:lpstr>
      <vt:lpstr>Tab_B.asp</vt:lpstr>
      <vt:lpstr>AbortChar.asp</vt:lpstr>
      <vt:lpstr>Tab_D.asp</vt:lpstr>
      <vt:lpstr>AbortionRatesByAge.asp</vt:lpstr>
      <vt:lpstr>Tab_2A.asp</vt:lpstr>
      <vt:lpstr>Tab_3.asp</vt:lpstr>
      <vt:lpstr>Tab_3A.asp</vt:lpstr>
      <vt:lpstr>Tab_5.asp</vt:lpstr>
      <vt:lpstr>Tab_6.asp</vt:lpstr>
      <vt:lpstr>Tab_7.asp</vt:lpstr>
      <vt:lpstr>Tab_9.asp</vt:lpstr>
      <vt:lpstr>PaymentSource.asp</vt:lpstr>
      <vt:lpstr>AbortRace.asp</vt:lpstr>
      <vt:lpstr>MaritalRace.asp</vt:lpstr>
      <vt:lpstr>PrevSponAbort.asp</vt:lpstr>
      <vt:lpstr>PaymentRace.asp</vt:lpstr>
      <vt:lpstr>AgeRace.asp</vt:lpstr>
      <vt:lpstr>Tab_4A.asp</vt:lpstr>
      <vt:lpstr>PrevAbortRace.asp</vt:lpstr>
      <vt:lpstr>Tab_8.asp</vt:lpstr>
      <vt:lpstr>Tab_E.asp</vt:lpstr>
      <vt:lpstr>Tab_15.asp</vt:lpstr>
      <vt:lpstr>Tab_16.asp</vt:lpstr>
      <vt:lpstr>AgeWeeks.asp</vt:lpstr>
      <vt:lpstr>Tab_10.asp</vt:lpstr>
      <vt:lpstr>Tab_11.asp</vt:lpstr>
      <vt:lpstr>Tab_12.asp</vt:lpstr>
      <vt:lpstr>PregConfirm.asp</vt:lpstr>
      <vt:lpstr>Tab_13.asp</vt:lpstr>
      <vt:lpstr>Tab_23.asp</vt:lpstr>
      <vt:lpstr>SubCTotal</vt:lpstr>
      <vt:lpstr>SubCAbortChar.asp</vt:lpstr>
      <vt:lpstr>StateOfRes.asp</vt:lpstr>
      <vt:lpstr>CountyOfFac.asp</vt:lpstr>
      <vt:lpstr>Figure 1</vt:lpstr>
      <vt:lpstr>Figure 2</vt:lpstr>
      <vt:lpstr>Figure 3</vt:lpstr>
      <vt:lpstr>H</vt:lpstr>
      <vt:lpstr>J</vt:lpstr>
      <vt:lpstr>O</vt:lpstr>
      <vt:lpstr>P</vt:lpstr>
      <vt:lpstr>Q</vt:lpstr>
      <vt:lpstr>R</vt:lpstr>
      <vt:lpstr>S</vt:lpstr>
      <vt:lpstr>AbortChar.asp!\A</vt:lpstr>
      <vt:lpstr>Tab_B.asp!\A</vt:lpstr>
      <vt:lpstr>Tab_B.asp!\S</vt:lpstr>
      <vt:lpstr>AbortChar.asp!\X</vt:lpstr>
      <vt:lpstr>Tab_B.asp!\X</vt:lpstr>
      <vt:lpstr>AbortChar.asp!\Z</vt:lpstr>
      <vt:lpstr>Tab_B.asp!\Z</vt:lpstr>
      <vt:lpstr>AbortChar.asp!AUTHOR</vt:lpstr>
      <vt:lpstr>Tab_B.asp!AUTHOR</vt:lpstr>
      <vt:lpstr>AbortChar.asp!Print_Area</vt:lpstr>
      <vt:lpstr>AbortRace.asp!Print_Area</vt:lpstr>
      <vt:lpstr>AgeRace.asp!Print_Area</vt:lpstr>
      <vt:lpstr>AgeWeeks.asp!Print_Area</vt:lpstr>
      <vt:lpstr>MaritalRace.asp!Print_Area</vt:lpstr>
      <vt:lpstr>PaymentRace.asp!Print_Area</vt:lpstr>
      <vt:lpstr>PaymentSource.asp!Print_Area</vt:lpstr>
      <vt:lpstr>PregConfirm.asp!Print_Area</vt:lpstr>
      <vt:lpstr>PrevSponAbort.asp!Print_Area</vt:lpstr>
      <vt:lpstr>SubCAbortChar.asp!Print_Area</vt:lpstr>
      <vt:lpstr>SubCTotal!Print_Area</vt:lpstr>
      <vt:lpstr>Tab_1.asp!Print_Area</vt:lpstr>
      <vt:lpstr>Tab_10.asp!Print_Area</vt:lpstr>
      <vt:lpstr>Tab_11.asp!Print_Area</vt:lpstr>
      <vt:lpstr>Tab_12.asp!Print_Area</vt:lpstr>
      <vt:lpstr>Tab_13.asp!Print_Area</vt:lpstr>
      <vt:lpstr>Tab_15.asp!Print_Area</vt:lpstr>
      <vt:lpstr>Tab_16.asp!Print_Area</vt:lpstr>
      <vt:lpstr>Tab_23.asp!Print_Area</vt:lpstr>
      <vt:lpstr>Tab_2A.asp!Print_Area</vt:lpstr>
      <vt:lpstr>Tab_3A.asp!Print_Area</vt:lpstr>
      <vt:lpstr>Tab_4A.asp!Print_Area</vt:lpstr>
      <vt:lpstr>Tab_6.asp!Print_Area</vt:lpstr>
      <vt:lpstr>Tab_7.asp!Print_Area</vt:lpstr>
      <vt:lpstr>Tab_8.asp!Print_Area</vt:lpstr>
      <vt:lpstr>Tab_9.asp!Print_Area</vt:lpstr>
      <vt:lpstr>Tab_A.asp!Print_Area</vt:lpstr>
      <vt:lpstr>Tab_B.asp!Print_Area</vt:lpstr>
      <vt:lpstr>Tab_C.asp!Print_Area</vt:lpstr>
      <vt:lpstr>Tab_D.asp!Print_Area</vt:lpstr>
      <vt:lpstr>Tab_E.asp!Print_Area</vt:lpstr>
      <vt:lpstr>Tab_US.asp!Print_Area</vt:lpstr>
    </vt:vector>
  </TitlesOfParts>
  <Company>MDCH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crawfordsha</dc:creator>
  <cp:lastModifiedBy>Radford, Glenn (DHHS)</cp:lastModifiedBy>
  <cp:lastPrinted>2021-04-26T18:05:23Z</cp:lastPrinted>
  <dcterms:created xsi:type="dcterms:W3CDTF">1998-06-25T17:13:15Z</dcterms:created>
  <dcterms:modified xsi:type="dcterms:W3CDTF">2024-07-09T17:54:04Z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a2fed65-62e7-46ea-af74-187e0c17143a_Enabled">
    <vt:lpwstr>true</vt:lpwstr>
  </property>
  <property fmtid="{D5CDD505-2E9C-101B-9397-08002B2CF9AE}" pid="3" name="MSIP_Label_3a2fed65-62e7-46ea-af74-187e0c17143a_SetDate">
    <vt:lpwstr>2021-04-14T18:58:39Z</vt:lpwstr>
  </property>
  <property fmtid="{D5CDD505-2E9C-101B-9397-08002B2CF9AE}" pid="4" name="MSIP_Label_3a2fed65-62e7-46ea-af74-187e0c17143a_Method">
    <vt:lpwstr>Privileged</vt:lpwstr>
  </property>
  <property fmtid="{D5CDD505-2E9C-101B-9397-08002B2CF9AE}" pid="5" name="MSIP_Label_3a2fed65-62e7-46ea-af74-187e0c17143a_Name">
    <vt:lpwstr>3a2fed65-62e7-46ea-af74-187e0c17143a</vt:lpwstr>
  </property>
  <property fmtid="{D5CDD505-2E9C-101B-9397-08002B2CF9AE}" pid="6" name="MSIP_Label_3a2fed65-62e7-46ea-af74-187e0c17143a_SiteId">
    <vt:lpwstr>d5fb7087-3777-42ad-966a-892ef47225d1</vt:lpwstr>
  </property>
  <property fmtid="{D5CDD505-2E9C-101B-9397-08002B2CF9AE}" pid="7" name="MSIP_Label_3a2fed65-62e7-46ea-af74-187e0c17143a_ActionId">
    <vt:lpwstr>e7e3a4e2-57d8-43d6-9e66-414fc74c60d7</vt:lpwstr>
  </property>
  <property fmtid="{D5CDD505-2E9C-101B-9397-08002B2CF9AE}" pid="8" name="MSIP_Label_3a2fed65-62e7-46ea-af74-187e0c17143a_ContentBits">
    <vt:lpwstr>0</vt:lpwstr>
  </property>
</Properties>
</file>